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40" yWindow="240" windowWidth="19440" windowHeight="11760" tabRatio="500" activeTab="2"/>
  </bookViews>
  <sheets>
    <sheet name="排位赛单轮" sheetId="4" r:id="rId1"/>
    <sheet name="女子反曲个人排位赛（16表格）" sheetId="17" r:id="rId2"/>
    <sheet name="16" sheetId="21" r:id="rId3"/>
    <sheet name="淘汰赛16人" sheetId="20" r:id="rId4"/>
  </sheets>
  <definedNames>
    <definedName name="_xlnm._FilterDatabase" localSheetId="1" hidden="1">'女子反曲个人排位赛（16表格）'!$B$2:$J$2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1" l="1"/>
  <c r="G15" i="21"/>
  <c r="J13" i="21"/>
  <c r="J38" i="4"/>
  <c r="J23" i="4"/>
  <c r="J24" i="4"/>
  <c r="H12" i="17"/>
  <c r="H11" i="17"/>
  <c r="H4" i="17"/>
  <c r="H8" i="17"/>
  <c r="H5" i="17"/>
  <c r="H14" i="17"/>
  <c r="H7" i="17"/>
  <c r="H13" i="17"/>
  <c r="H3" i="17"/>
  <c r="H10" i="17"/>
  <c r="H17" i="17"/>
  <c r="H9" i="17"/>
  <c r="H6" i="17"/>
  <c r="H15" i="17"/>
  <c r="H16" i="17"/>
  <c r="I11" i="17"/>
  <c r="I4" i="17"/>
  <c r="I8" i="17"/>
  <c r="I5" i="17"/>
  <c r="I14" i="17"/>
  <c r="I7" i="17"/>
  <c r="I13" i="17"/>
  <c r="I3" i="17"/>
  <c r="I10" i="17"/>
  <c r="I17" i="17"/>
  <c r="I9" i="17"/>
  <c r="I6" i="17"/>
  <c r="I15" i="17"/>
  <c r="I16" i="17"/>
  <c r="I12" i="17"/>
  <c r="I18" i="17"/>
  <c r="H18" i="17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4" i="4"/>
  <c r="G18" i="17"/>
  <c r="G11" i="17"/>
  <c r="G4" i="17"/>
  <c r="G8" i="17"/>
  <c r="G5" i="17"/>
  <c r="G14" i="17"/>
  <c r="G7" i="17"/>
  <c r="G13" i="17"/>
  <c r="G3" i="17"/>
  <c r="G10" i="17"/>
  <c r="G17" i="17"/>
  <c r="G9" i="17"/>
  <c r="G6" i="17"/>
  <c r="G15" i="17"/>
  <c r="G16" i="17"/>
  <c r="G12" i="17"/>
  <c r="J18" i="17"/>
  <c r="J11" i="17"/>
  <c r="J4" i="17"/>
  <c r="J8" i="17"/>
  <c r="J5" i="17"/>
  <c r="J14" i="17"/>
  <c r="J7" i="17"/>
  <c r="J13" i="17"/>
  <c r="J3" i="17"/>
  <c r="J10" i="17"/>
  <c r="J17" i="17"/>
  <c r="J9" i="17"/>
  <c r="J6" i="17"/>
  <c r="J15" i="17"/>
  <c r="J16" i="17"/>
  <c r="J12" i="17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R13" i="21"/>
  <c r="V15" i="21"/>
  <c r="C7" i="21"/>
  <c r="G7" i="21"/>
  <c r="C1" i="21"/>
  <c r="G2" i="21"/>
  <c r="J3" i="21"/>
  <c r="R17" i="21"/>
  <c r="C23" i="21"/>
  <c r="C21" i="21"/>
  <c r="G23" i="21"/>
  <c r="J19" i="21"/>
  <c r="R19" i="21"/>
  <c r="C31" i="21"/>
  <c r="G31" i="21"/>
  <c r="J29" i="21"/>
  <c r="R15" i="21"/>
  <c r="V19" i="21"/>
  <c r="V11" i="21"/>
  <c r="M25" i="21"/>
  <c r="M7" i="21"/>
  <c r="C29" i="21"/>
  <c r="C27" i="21"/>
  <c r="C25" i="21"/>
  <c r="C17" i="21"/>
  <c r="C19" i="21"/>
  <c r="C11" i="21"/>
  <c r="C9" i="21"/>
  <c r="C5" i="21"/>
  <c r="C3" i="21"/>
  <c r="C13" i="21"/>
  <c r="G26" i="21"/>
  <c r="G18" i="21"/>
  <c r="G10" i="21"/>
</calcChain>
</file>

<file path=xl/sharedStrings.xml><?xml version="1.0" encoding="utf-8"?>
<sst xmlns="http://schemas.openxmlformats.org/spreadsheetml/2006/main" count="208" uniqueCount="94">
  <si>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</si>
  <si>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</si>
  <si>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</si>
  <si>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</si>
  <si>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</si>
  <si>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</si>
  <si>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</si>
  <si>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</si>
  <si>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1/8-</t>
    <phoneticPr fontId="1" type="noConversion"/>
  </si>
  <si>
    <t>1/4-</t>
    <phoneticPr fontId="1" type="noConversion"/>
  </si>
  <si>
    <t>半决赛</t>
    <phoneticPr fontId="1" type="noConversion"/>
  </si>
  <si>
    <t>铜牌决赛</t>
    <phoneticPr fontId="1" type="noConversion"/>
  </si>
  <si>
    <t>金牌决赛</t>
    <phoneticPr fontId="1" type="noConversion"/>
  </si>
  <si>
    <t>靶位</t>
    <phoneticPr fontId="5" type="noConversion"/>
  </si>
  <si>
    <t>代表队</t>
    <phoneticPr fontId="5" type="noConversion"/>
  </si>
  <si>
    <t>运动员</t>
    <phoneticPr fontId="5" type="noConversion"/>
  </si>
  <si>
    <t>50米1</t>
    <phoneticPr fontId="5" type="noConversion"/>
  </si>
  <si>
    <t>10'S</t>
    <phoneticPr fontId="5" type="noConversion"/>
  </si>
  <si>
    <t>X'S</t>
    <phoneticPr fontId="5" type="noConversion"/>
  </si>
  <si>
    <t>7B</t>
  </si>
  <si>
    <t>5A</t>
  </si>
  <si>
    <t>1A</t>
  </si>
  <si>
    <t>5B</t>
  </si>
  <si>
    <t>8B</t>
  </si>
  <si>
    <t>1B</t>
  </si>
  <si>
    <t>6B</t>
  </si>
  <si>
    <t>2B</t>
  </si>
  <si>
    <t>6A</t>
  </si>
  <si>
    <t>4A</t>
  </si>
  <si>
    <t>3B</t>
  </si>
  <si>
    <t>7A</t>
  </si>
  <si>
    <t>3A</t>
  </si>
  <si>
    <t>4B</t>
  </si>
  <si>
    <t>8A</t>
  </si>
  <si>
    <t>2A</t>
  </si>
  <si>
    <t>名次</t>
    <phoneticPr fontId="5" type="noConversion"/>
  </si>
  <si>
    <t>运动员</t>
  </si>
  <si>
    <t>代表队</t>
  </si>
  <si>
    <t>50米1</t>
  </si>
  <si>
    <t>50米2</t>
  </si>
  <si>
    <t>成绩</t>
  </si>
  <si>
    <t>10'S</t>
  </si>
  <si>
    <t>X'S</t>
  </si>
  <si>
    <t>名次</t>
  </si>
  <si>
    <t>:</t>
    <phoneticPr fontId="1" type="noConversion"/>
  </si>
  <si>
    <t>A组</t>
    <rPh sb="1" eb="2">
      <t>zu</t>
    </rPh>
    <phoneticPr fontId="1" type="noConversion"/>
  </si>
  <si>
    <t>B组</t>
    <rPh sb="1" eb="2">
      <t>zu</t>
    </rPh>
    <phoneticPr fontId="1" type="noConversion"/>
  </si>
  <si>
    <t>C组</t>
    <rPh sb="1" eb="2">
      <t>zu</t>
    </rPh>
    <phoneticPr fontId="1" type="noConversion"/>
  </si>
  <si>
    <t>冠亚军争夺</t>
    <rPh sb="0" eb="1">
      <t>guan'ya'jun</t>
    </rPh>
    <rPh sb="3" eb="4">
      <t>zheng'duo</t>
    </rPh>
    <phoneticPr fontId="1" type="noConversion"/>
  </si>
  <si>
    <t>三四名争夺</t>
    <rPh sb="0" eb="1">
      <t>san'si'ming</t>
    </rPh>
    <rPh sb="3" eb="4">
      <t>zheng'duo</t>
    </rPh>
    <phoneticPr fontId="1" type="noConversion"/>
  </si>
  <si>
    <t>冠军</t>
    <rPh sb="0" eb="1">
      <t>guan'jun</t>
    </rPh>
    <phoneticPr fontId="1" type="noConversion"/>
  </si>
  <si>
    <t>亚军</t>
    <rPh sb="0" eb="1">
      <t>ya'jun</t>
    </rPh>
    <phoneticPr fontId="1" type="noConversion"/>
  </si>
  <si>
    <t>季军</t>
    <rPh sb="0" eb="1">
      <t>ji'jun</t>
    </rPh>
    <phoneticPr fontId="1" type="noConversion"/>
  </si>
  <si>
    <t>射箭吧兄弟</t>
  </si>
  <si>
    <t>上海同学汇</t>
  </si>
  <si>
    <t>上海一支箭</t>
  </si>
  <si>
    <t>乔  青</t>
  </si>
  <si>
    <t>黄石奥格斯特</t>
  </si>
  <si>
    <t>刘金平</t>
  </si>
  <si>
    <t>佛山市白羽体育</t>
  </si>
  <si>
    <t>龚佳蕾</t>
  </si>
  <si>
    <t>洛桑精英</t>
  </si>
  <si>
    <t>李斯文</t>
  </si>
  <si>
    <t>BOWSAC(博赛）</t>
  </si>
  <si>
    <t>谈  鑫</t>
  </si>
  <si>
    <t>常州胜利弓会</t>
  </si>
  <si>
    <t>赵颐晴</t>
  </si>
  <si>
    <t>朱清远</t>
  </si>
  <si>
    <t>孙雪钰</t>
  </si>
  <si>
    <t>齐丹丹</t>
  </si>
  <si>
    <t>闫晓凤</t>
  </si>
  <si>
    <t>沈阳维克特瑞</t>
  </si>
  <si>
    <t>陈丽冰</t>
  </si>
  <si>
    <t>张峥怡</t>
  </si>
  <si>
    <t>蒋  婷</t>
  </si>
  <si>
    <t>周  丽</t>
  </si>
  <si>
    <t>张  颖</t>
  </si>
  <si>
    <t>峰尚弓社</t>
  </si>
  <si>
    <t>胡燕阳</t>
  </si>
  <si>
    <t>白羽射箭</t>
  </si>
  <si>
    <t>反曲女子个人排位赛</t>
    <phoneticPr fontId="1" type="noConversion"/>
  </si>
  <si>
    <t>序号</t>
    <phoneticPr fontId="1" type="noConversion"/>
  </si>
  <si>
    <t>D组</t>
    <phoneticPr fontId="1" type="noConversion"/>
  </si>
  <si>
    <t>E组</t>
    <phoneticPr fontId="1" type="noConversion"/>
  </si>
  <si>
    <t>F组</t>
    <phoneticPr fontId="1" type="noConversion"/>
  </si>
  <si>
    <t>G组</t>
    <phoneticPr fontId="1" type="noConversion"/>
  </si>
  <si>
    <t>H组</t>
    <phoneticPr fontId="1" type="noConversion"/>
  </si>
  <si>
    <t>靶位</t>
    <phoneticPr fontId="1" type="noConversion"/>
  </si>
  <si>
    <t>女子反曲弓50米第一单轮成绩排名</t>
    <phoneticPr fontId="5" type="noConversion"/>
  </si>
  <si>
    <t>女子反曲弓50米第二单轮成绩排名</t>
    <phoneticPr fontId="5" type="noConversion"/>
  </si>
  <si>
    <t>乔  青</t>
    <phoneticPr fontId="1" type="noConversion"/>
  </si>
  <si>
    <t xml:space="preserve">                  </t>
    <phoneticPr fontId="1" type="noConversion"/>
  </si>
  <si>
    <t>5（胜）</t>
    <phoneticPr fontId="1" type="noConversion"/>
  </si>
  <si>
    <t>5（决金）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</si>
</sst>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6"/>
      <color rgb="FFFF0000"/>
      <name val="宋体"/>
      <family val="2"/>
      <charset val="134"/>
      <scheme val="minor"/>
    </font>
    <font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8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</cellStyleXfs>
  <cellXfs count="9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18" applyBorder="1" applyAlignment="1">
      <alignment horizontal="center" vertical="center"/>
    </xf>
    <xf numFmtId="0" fontId="8" fillId="0" borderId="0" xfId="18" applyBorder="1">
      <alignment vertical="center"/>
    </xf>
    <xf numFmtId="0" fontId="8" fillId="0" borderId="0" xfId="18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18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6" xfId="0" applyBorder="1"/>
    <xf numFmtId="0" fontId="13" fillId="0" borderId="0" xfId="0" applyFont="1"/>
    <xf numFmtId="0" fontId="0" fillId="0" borderId="0" xfId="0" applyFont="1"/>
    <xf numFmtId="0" fontId="0" fillId="0" borderId="0" xfId="0" applyBorder="1"/>
    <xf numFmtId="0" fontId="0" fillId="0" borderId="6" xfId="0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>
      <alignment vertical="center"/>
    </xf>
    <xf numFmtId="0" fontId="0" fillId="0" borderId="10" xfId="0" applyBorder="1"/>
    <xf numFmtId="0" fontId="0" fillId="0" borderId="7" xfId="0" applyBorder="1"/>
    <xf numFmtId="0" fontId="0" fillId="0" borderId="3" xfId="0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/>
    <xf numFmtId="58" fontId="0" fillId="0" borderId="0" xfId="0" applyNumberFormat="1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17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18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0" fillId="0" borderId="0" xfId="0" applyFill="1"/>
    <xf numFmtId="0" fontId="4" fillId="0" borderId="8" xfId="0" applyFont="1" applyBorder="1" applyAlignment="1">
      <alignment horizontal="center" vertical="center"/>
    </xf>
    <xf numFmtId="0" fontId="4" fillId="0" borderId="8" xfId="18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Font="1" applyBorder="1" applyAlignment="1">
      <alignment horizontal="center"/>
    </xf>
  </cellXfs>
  <cellStyles count="61">
    <cellStyle name="常规" xfId="0" builtinId="0"/>
    <cellStyle name="常规 2" xfId="53"/>
    <cellStyle name="常规 3" xfId="60"/>
    <cellStyle name="常规_Sheet1" xfId="17"/>
    <cellStyle name="常规_Sheet1_成绩册" xfId="18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4" builtinId="8" hidden="1"/>
    <cellStyle name="超链接" xfId="56" builtinId="8" hidden="1"/>
    <cellStyle name="超链接" xfId="58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5" builtinId="9" hidden="1"/>
    <cellStyle name="已访问的超链接" xfId="57" builtinId="9" hidden="1"/>
    <cellStyle name="已访问的超链接" xfId="5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6"/>
  <sheetViews>
    <sheetView workbookViewId="0">
      <selection activeCell="J23" sqref="J23:J38"/>
    </sheetView>
  </sheetViews>
  <sheetFormatPr defaultColWidth="11.25" defaultRowHeight="14.25"/>
  <cols>
    <col min="1" max="1" width="8.875" customWidth="1"/>
    <col min="2" max="2" width="8.75" customWidth="1"/>
    <col min="3" max="3" width="14.75" customWidth="1"/>
  </cols>
  <sheetData>
    <row r="2" spans="1:13" ht="18.75">
      <c r="A2" s="57" t="s">
        <v>88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3">
      <c r="A3" s="38" t="s">
        <v>13</v>
      </c>
      <c r="B3" s="39" t="s">
        <v>14</v>
      </c>
      <c r="C3" s="39" t="s">
        <v>15</v>
      </c>
      <c r="D3" s="38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40" t="s">
        <v>16</v>
      </c>
      <c r="K3" s="38" t="s">
        <v>17</v>
      </c>
      <c r="L3" s="38" t="s">
        <v>18</v>
      </c>
      <c r="M3" s="41" t="s">
        <v>35</v>
      </c>
    </row>
    <row r="4" spans="1:13">
      <c r="A4" s="42" t="s">
        <v>21</v>
      </c>
      <c r="B4" s="43" t="s">
        <v>56</v>
      </c>
      <c r="C4" s="42" t="s">
        <v>57</v>
      </c>
      <c r="D4" s="37">
        <v>40</v>
      </c>
      <c r="E4" s="37">
        <v>53</v>
      </c>
      <c r="F4" s="37">
        <v>44</v>
      </c>
      <c r="G4" s="37">
        <v>46</v>
      </c>
      <c r="H4" s="37">
        <v>46</v>
      </c>
      <c r="I4" s="37">
        <v>44</v>
      </c>
      <c r="J4" s="37">
        <f>SUM(D4:I4)</f>
        <v>273</v>
      </c>
      <c r="K4" s="37">
        <v>2</v>
      </c>
      <c r="L4" s="37">
        <v>0</v>
      </c>
      <c r="M4" s="44"/>
    </row>
    <row r="5" spans="1:13">
      <c r="A5" s="42" t="s">
        <v>24</v>
      </c>
      <c r="B5" s="43" t="s">
        <v>58</v>
      </c>
      <c r="C5" s="42" t="s">
        <v>59</v>
      </c>
      <c r="D5" s="37">
        <v>46</v>
      </c>
      <c r="E5" s="37">
        <v>49</v>
      </c>
      <c r="F5" s="37">
        <v>51</v>
      </c>
      <c r="G5" s="37">
        <v>51</v>
      </c>
      <c r="H5" s="37">
        <v>49</v>
      </c>
      <c r="I5" s="37">
        <v>50</v>
      </c>
      <c r="J5" s="48">
        <f t="shared" ref="J5:J19" si="0">SUM(D5:I5)</f>
        <v>296</v>
      </c>
      <c r="K5" s="48">
        <v>5</v>
      </c>
      <c r="L5" s="48">
        <v>1</v>
      </c>
      <c r="M5" s="44"/>
    </row>
    <row r="6" spans="1:13">
      <c r="A6" s="42" t="s">
        <v>34</v>
      </c>
      <c r="B6" s="43" t="s">
        <v>60</v>
      </c>
      <c r="C6" s="42" t="s">
        <v>61</v>
      </c>
      <c r="D6" s="37">
        <v>53</v>
      </c>
      <c r="E6" s="37">
        <v>48</v>
      </c>
      <c r="F6" s="37">
        <v>53</v>
      </c>
      <c r="G6" s="37">
        <v>51</v>
      </c>
      <c r="H6" s="37">
        <v>52</v>
      </c>
      <c r="I6" s="37">
        <v>55</v>
      </c>
      <c r="J6" s="48">
        <f t="shared" si="0"/>
        <v>312</v>
      </c>
      <c r="K6" s="48">
        <v>3</v>
      </c>
      <c r="L6" s="48">
        <v>1</v>
      </c>
      <c r="M6" s="44"/>
    </row>
    <row r="7" spans="1:13">
      <c r="A7" s="42" t="s">
        <v>26</v>
      </c>
      <c r="B7" s="43" t="s">
        <v>62</v>
      </c>
      <c r="C7" s="42" t="s">
        <v>63</v>
      </c>
      <c r="D7" s="37">
        <v>49</v>
      </c>
      <c r="E7" s="37">
        <v>44</v>
      </c>
      <c r="F7" s="37">
        <v>48</v>
      </c>
      <c r="G7" s="37">
        <v>45</v>
      </c>
      <c r="H7" s="37">
        <v>42</v>
      </c>
      <c r="I7" s="37">
        <v>47</v>
      </c>
      <c r="J7" s="48">
        <f t="shared" si="0"/>
        <v>275</v>
      </c>
      <c r="K7" s="48">
        <v>3</v>
      </c>
      <c r="L7" s="48">
        <v>0</v>
      </c>
      <c r="M7" s="44"/>
    </row>
    <row r="8" spans="1:13">
      <c r="A8" s="42" t="s">
        <v>31</v>
      </c>
      <c r="B8" s="43" t="s">
        <v>64</v>
      </c>
      <c r="C8" s="42" t="s">
        <v>65</v>
      </c>
      <c r="D8" s="37">
        <v>49</v>
      </c>
      <c r="E8" s="37">
        <v>50</v>
      </c>
      <c r="F8" s="37">
        <v>41</v>
      </c>
      <c r="G8" s="37">
        <v>39</v>
      </c>
      <c r="H8" s="37">
        <v>32</v>
      </c>
      <c r="I8" s="37">
        <v>41</v>
      </c>
      <c r="J8" s="48">
        <f t="shared" si="0"/>
        <v>252</v>
      </c>
      <c r="K8" s="48">
        <v>3</v>
      </c>
      <c r="L8" s="48">
        <v>0</v>
      </c>
      <c r="M8" s="44"/>
    </row>
    <row r="9" spans="1:13">
      <c r="A9" s="42" t="s">
        <v>29</v>
      </c>
      <c r="B9" s="43" t="s">
        <v>66</v>
      </c>
      <c r="C9" s="42" t="s">
        <v>55</v>
      </c>
      <c r="D9" s="37">
        <v>39</v>
      </c>
      <c r="E9" s="37">
        <v>33</v>
      </c>
      <c r="F9" s="37">
        <v>49</v>
      </c>
      <c r="G9" s="37">
        <v>39</v>
      </c>
      <c r="H9" s="37">
        <v>47</v>
      </c>
      <c r="I9" s="37">
        <v>47</v>
      </c>
      <c r="J9" s="48">
        <f t="shared" si="0"/>
        <v>254</v>
      </c>
      <c r="K9" s="48">
        <v>3</v>
      </c>
      <c r="L9" s="48">
        <v>1</v>
      </c>
      <c r="M9" s="44"/>
    </row>
    <row r="10" spans="1:13">
      <c r="A10" s="42" t="s">
        <v>28</v>
      </c>
      <c r="B10" s="43" t="s">
        <v>67</v>
      </c>
      <c r="C10" s="42" t="s">
        <v>65</v>
      </c>
      <c r="D10" s="37">
        <v>24</v>
      </c>
      <c r="E10" s="37">
        <v>46</v>
      </c>
      <c r="F10" s="37">
        <v>30</v>
      </c>
      <c r="G10" s="37">
        <v>37</v>
      </c>
      <c r="H10" s="37">
        <v>43</v>
      </c>
      <c r="I10" s="37">
        <v>42</v>
      </c>
      <c r="J10" s="48">
        <f t="shared" si="0"/>
        <v>222</v>
      </c>
      <c r="K10" s="48">
        <v>1</v>
      </c>
      <c r="L10" s="48">
        <v>1</v>
      </c>
      <c r="M10" s="44"/>
    </row>
    <row r="11" spans="1:13">
      <c r="A11" s="42" t="s">
        <v>32</v>
      </c>
      <c r="B11" s="43" t="s">
        <v>68</v>
      </c>
      <c r="C11" s="42" t="s">
        <v>55</v>
      </c>
      <c r="D11" s="37">
        <v>56</v>
      </c>
      <c r="E11" s="37">
        <v>54</v>
      </c>
      <c r="F11" s="37">
        <v>56</v>
      </c>
      <c r="G11" s="37">
        <v>53</v>
      </c>
      <c r="H11" s="37">
        <v>55</v>
      </c>
      <c r="I11" s="37">
        <v>53</v>
      </c>
      <c r="J11" s="48">
        <f t="shared" si="0"/>
        <v>327</v>
      </c>
      <c r="K11" s="48">
        <v>14</v>
      </c>
      <c r="L11" s="48">
        <v>5</v>
      </c>
      <c r="M11" s="44"/>
    </row>
    <row r="12" spans="1:13">
      <c r="A12" s="42" t="s">
        <v>20</v>
      </c>
      <c r="B12" s="43" t="s">
        <v>69</v>
      </c>
      <c r="C12" s="42" t="s">
        <v>54</v>
      </c>
      <c r="D12" s="37">
        <v>48</v>
      </c>
      <c r="E12" s="37">
        <v>42</v>
      </c>
      <c r="F12" s="37">
        <v>28</v>
      </c>
      <c r="G12" s="37">
        <v>31</v>
      </c>
      <c r="H12" s="37">
        <v>42</v>
      </c>
      <c r="I12" s="37">
        <v>38</v>
      </c>
      <c r="J12" s="48">
        <f t="shared" si="0"/>
        <v>229</v>
      </c>
      <c r="K12" s="48">
        <v>1</v>
      </c>
      <c r="L12" s="48">
        <v>0</v>
      </c>
      <c r="M12" s="44"/>
    </row>
    <row r="13" spans="1:13">
      <c r="A13" s="42" t="s">
        <v>22</v>
      </c>
      <c r="B13" s="43" t="s">
        <v>70</v>
      </c>
      <c r="C13" s="42" t="s">
        <v>71</v>
      </c>
      <c r="D13" s="37">
        <v>52</v>
      </c>
      <c r="E13" s="37">
        <v>54</v>
      </c>
      <c r="F13" s="37">
        <v>51</v>
      </c>
      <c r="G13" s="37">
        <v>52</v>
      </c>
      <c r="H13" s="37">
        <v>55</v>
      </c>
      <c r="I13" s="37">
        <v>57</v>
      </c>
      <c r="J13" s="48">
        <f t="shared" si="0"/>
        <v>321</v>
      </c>
      <c r="K13" s="48">
        <v>0</v>
      </c>
      <c r="L13" s="48">
        <v>0</v>
      </c>
      <c r="M13" s="44"/>
    </row>
    <row r="14" spans="1:13">
      <c r="A14" s="42" t="s">
        <v>27</v>
      </c>
      <c r="B14" s="43" t="s">
        <v>72</v>
      </c>
      <c r="C14" s="42" t="s">
        <v>54</v>
      </c>
      <c r="D14" s="37">
        <v>44</v>
      </c>
      <c r="E14" s="37">
        <v>44</v>
      </c>
      <c r="F14" s="37">
        <v>48</v>
      </c>
      <c r="G14" s="37">
        <v>46</v>
      </c>
      <c r="H14" s="37">
        <v>49</v>
      </c>
      <c r="I14" s="37">
        <v>52</v>
      </c>
      <c r="J14" s="48">
        <f t="shared" si="0"/>
        <v>283</v>
      </c>
      <c r="K14" s="48">
        <v>7</v>
      </c>
      <c r="L14" s="48">
        <v>1</v>
      </c>
      <c r="M14" s="44"/>
    </row>
    <row r="15" spans="1:13">
      <c r="A15" s="42" t="s">
        <v>25</v>
      </c>
      <c r="B15" s="43" t="s">
        <v>73</v>
      </c>
      <c r="C15" s="42" t="s">
        <v>53</v>
      </c>
      <c r="D15" s="37">
        <v>32</v>
      </c>
      <c r="E15" s="37">
        <v>38</v>
      </c>
      <c r="F15" s="37">
        <v>44</v>
      </c>
      <c r="G15" s="37">
        <v>36</v>
      </c>
      <c r="H15" s="37">
        <v>26</v>
      </c>
      <c r="I15" s="37">
        <v>41</v>
      </c>
      <c r="J15" s="48">
        <f t="shared" si="0"/>
        <v>217</v>
      </c>
      <c r="K15" s="48">
        <v>1</v>
      </c>
      <c r="L15" s="48">
        <v>0</v>
      </c>
      <c r="M15" s="44"/>
    </row>
    <row r="16" spans="1:13">
      <c r="A16" s="42" t="s">
        <v>30</v>
      </c>
      <c r="B16" s="43" t="s">
        <v>74</v>
      </c>
      <c r="C16" s="42" t="s">
        <v>54</v>
      </c>
      <c r="D16" s="37">
        <v>50</v>
      </c>
      <c r="E16" s="37">
        <v>57</v>
      </c>
      <c r="F16" s="37">
        <v>47</v>
      </c>
      <c r="G16" s="37">
        <v>27</v>
      </c>
      <c r="H16" s="37">
        <v>45</v>
      </c>
      <c r="I16" s="37">
        <v>45</v>
      </c>
      <c r="J16" s="48">
        <f t="shared" si="0"/>
        <v>271</v>
      </c>
      <c r="K16" s="48">
        <v>5</v>
      </c>
      <c r="L16" s="48">
        <v>3</v>
      </c>
      <c r="M16" s="44"/>
    </row>
    <row r="17" spans="1:13">
      <c r="A17" s="42" t="s">
        <v>19</v>
      </c>
      <c r="B17" s="43" t="s">
        <v>75</v>
      </c>
      <c r="C17" s="42" t="s">
        <v>53</v>
      </c>
      <c r="D17" s="37">
        <v>25</v>
      </c>
      <c r="E17" s="37">
        <v>10</v>
      </c>
      <c r="F17" s="37">
        <v>13</v>
      </c>
      <c r="G17" s="37">
        <v>11</v>
      </c>
      <c r="H17" s="37">
        <v>30</v>
      </c>
      <c r="I17" s="37">
        <v>6</v>
      </c>
      <c r="J17" s="48">
        <f t="shared" si="0"/>
        <v>95</v>
      </c>
      <c r="K17" s="48">
        <v>0</v>
      </c>
      <c r="L17" s="48">
        <v>0</v>
      </c>
      <c r="M17" s="44"/>
    </row>
    <row r="18" spans="1:13">
      <c r="A18" s="42" t="s">
        <v>33</v>
      </c>
      <c r="B18" s="43" t="s">
        <v>76</v>
      </c>
      <c r="C18" s="42" t="s">
        <v>77</v>
      </c>
      <c r="D18" s="37">
        <v>53</v>
      </c>
      <c r="E18" s="37">
        <v>56</v>
      </c>
      <c r="F18" s="37">
        <v>55</v>
      </c>
      <c r="G18" s="37">
        <v>54</v>
      </c>
      <c r="H18" s="37">
        <v>55</v>
      </c>
      <c r="I18" s="37">
        <v>57</v>
      </c>
      <c r="J18" s="48">
        <f t="shared" si="0"/>
        <v>330</v>
      </c>
      <c r="K18" s="48">
        <v>6</v>
      </c>
      <c r="L18" s="48">
        <v>5</v>
      </c>
      <c r="M18" s="44"/>
    </row>
    <row r="19" spans="1:13">
      <c r="A19" s="42" t="s">
        <v>23</v>
      </c>
      <c r="B19" s="43" t="s">
        <v>78</v>
      </c>
      <c r="C19" s="42" t="s">
        <v>79</v>
      </c>
      <c r="D19" s="37">
        <v>54</v>
      </c>
      <c r="E19" s="37">
        <v>53</v>
      </c>
      <c r="F19" s="37">
        <v>55</v>
      </c>
      <c r="G19" s="37">
        <v>51</v>
      </c>
      <c r="H19" s="37">
        <v>53</v>
      </c>
      <c r="I19" s="37">
        <v>54</v>
      </c>
      <c r="J19" s="48">
        <f t="shared" si="0"/>
        <v>320</v>
      </c>
      <c r="K19" s="48">
        <v>9</v>
      </c>
      <c r="L19" s="48">
        <v>1</v>
      </c>
      <c r="M19" s="44"/>
    </row>
    <row r="20" spans="1:13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6"/>
    </row>
    <row r="21" spans="1:13" ht="18.75">
      <c r="A21" s="58" t="s">
        <v>89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3">
      <c r="A22" s="38" t="s">
        <v>13</v>
      </c>
      <c r="B22" s="39" t="s">
        <v>14</v>
      </c>
      <c r="C22" s="39" t="s">
        <v>15</v>
      </c>
      <c r="D22" s="38">
        <v>1</v>
      </c>
      <c r="E22" s="38">
        <v>2</v>
      </c>
      <c r="F22" s="38">
        <v>3</v>
      </c>
      <c r="G22" s="38">
        <v>4</v>
      </c>
      <c r="H22" s="38">
        <v>5</v>
      </c>
      <c r="I22" s="38">
        <v>6</v>
      </c>
      <c r="J22" s="40" t="s">
        <v>16</v>
      </c>
      <c r="K22" s="38" t="s">
        <v>17</v>
      </c>
      <c r="L22" s="38" t="s">
        <v>18</v>
      </c>
      <c r="M22" s="41" t="s">
        <v>35</v>
      </c>
    </row>
    <row r="23" spans="1:13">
      <c r="A23" s="42" t="s">
        <v>21</v>
      </c>
      <c r="B23" s="43" t="s">
        <v>90</v>
      </c>
      <c r="C23" s="42" t="s">
        <v>57</v>
      </c>
      <c r="D23" s="47">
        <v>48</v>
      </c>
      <c r="E23" s="47">
        <v>47</v>
      </c>
      <c r="F23" s="47">
        <v>47</v>
      </c>
      <c r="G23" s="47">
        <v>46</v>
      </c>
      <c r="H23" s="47">
        <v>50</v>
      </c>
      <c r="I23" s="47">
        <v>52</v>
      </c>
      <c r="J23" s="47">
        <f>SUM(D23:I23)</f>
        <v>290</v>
      </c>
      <c r="K23" s="47">
        <v>4</v>
      </c>
      <c r="L23" s="47">
        <v>0</v>
      </c>
      <c r="M23" s="44"/>
    </row>
    <row r="24" spans="1:13">
      <c r="A24" s="42" t="s">
        <v>24</v>
      </c>
      <c r="B24" s="43" t="s">
        <v>58</v>
      </c>
      <c r="C24" s="42" t="s">
        <v>59</v>
      </c>
      <c r="D24" s="47">
        <v>42</v>
      </c>
      <c r="E24" s="47">
        <v>50</v>
      </c>
      <c r="F24" s="47">
        <v>52</v>
      </c>
      <c r="G24" s="47">
        <v>56</v>
      </c>
      <c r="H24" s="47">
        <v>50</v>
      </c>
      <c r="I24" s="47">
        <v>47</v>
      </c>
      <c r="J24" s="49">
        <f>SUM(D24:I24)</f>
        <v>297</v>
      </c>
      <c r="K24" s="48">
        <v>4</v>
      </c>
      <c r="L24" s="48">
        <v>2</v>
      </c>
      <c r="M24" s="44"/>
    </row>
    <row r="25" spans="1:13">
      <c r="A25" s="42" t="s">
        <v>34</v>
      </c>
      <c r="B25" s="43" t="s">
        <v>60</v>
      </c>
      <c r="C25" s="42" t="s">
        <v>61</v>
      </c>
      <c r="D25" s="47">
        <v>54</v>
      </c>
      <c r="E25" s="47">
        <v>49</v>
      </c>
      <c r="F25" s="47">
        <v>53</v>
      </c>
      <c r="G25" s="47">
        <v>51</v>
      </c>
      <c r="H25" s="47">
        <v>56</v>
      </c>
      <c r="I25" s="47">
        <v>55</v>
      </c>
      <c r="J25" s="49">
        <f t="shared" ref="J25:J37" si="1">SUM(D25:I25)</f>
        <v>318</v>
      </c>
      <c r="K25" s="48">
        <v>5</v>
      </c>
      <c r="L25" s="48">
        <v>3</v>
      </c>
      <c r="M25" s="44"/>
    </row>
    <row r="26" spans="1:13">
      <c r="A26" s="42" t="s">
        <v>26</v>
      </c>
      <c r="B26" s="43" t="s">
        <v>62</v>
      </c>
      <c r="C26" s="42" t="s">
        <v>63</v>
      </c>
      <c r="D26" s="47">
        <v>43</v>
      </c>
      <c r="E26" s="47">
        <v>46</v>
      </c>
      <c r="F26" s="47">
        <v>49</v>
      </c>
      <c r="G26" s="47">
        <v>44</v>
      </c>
      <c r="H26" s="47">
        <v>52</v>
      </c>
      <c r="I26" s="47">
        <v>46</v>
      </c>
      <c r="J26" s="49">
        <f t="shared" si="1"/>
        <v>280</v>
      </c>
      <c r="K26" s="48">
        <v>3</v>
      </c>
      <c r="L26" s="48">
        <v>0</v>
      </c>
      <c r="M26" s="44"/>
    </row>
    <row r="27" spans="1:13">
      <c r="A27" s="42" t="s">
        <v>31</v>
      </c>
      <c r="B27" s="43" t="s">
        <v>64</v>
      </c>
      <c r="C27" s="42" t="s">
        <v>65</v>
      </c>
      <c r="D27" s="47">
        <v>37</v>
      </c>
      <c r="E27" s="47">
        <v>41</v>
      </c>
      <c r="F27" s="47">
        <v>21</v>
      </c>
      <c r="G27" s="47">
        <v>20</v>
      </c>
      <c r="H27" s="47">
        <v>31</v>
      </c>
      <c r="I27" s="47">
        <v>30</v>
      </c>
      <c r="J27" s="49">
        <f t="shared" si="1"/>
        <v>180</v>
      </c>
      <c r="K27" s="48">
        <v>0</v>
      </c>
      <c r="L27" s="48">
        <v>2</v>
      </c>
      <c r="M27" s="44"/>
    </row>
    <row r="28" spans="1:13">
      <c r="A28" s="42" t="s">
        <v>29</v>
      </c>
      <c r="B28" s="43" t="s">
        <v>66</v>
      </c>
      <c r="C28" s="42" t="s">
        <v>55</v>
      </c>
      <c r="D28" s="47">
        <v>47</v>
      </c>
      <c r="E28" s="47">
        <v>37</v>
      </c>
      <c r="F28" s="47">
        <v>49</v>
      </c>
      <c r="G28" s="47">
        <v>44</v>
      </c>
      <c r="H28" s="47">
        <v>46</v>
      </c>
      <c r="I28" s="47">
        <v>34</v>
      </c>
      <c r="J28" s="49">
        <f t="shared" si="1"/>
        <v>257</v>
      </c>
      <c r="K28" s="48">
        <v>1</v>
      </c>
      <c r="L28" s="48">
        <v>1</v>
      </c>
      <c r="M28" s="44"/>
    </row>
    <row r="29" spans="1:13">
      <c r="A29" s="42" t="s">
        <v>28</v>
      </c>
      <c r="B29" s="43" t="s">
        <v>67</v>
      </c>
      <c r="C29" s="42" t="s">
        <v>65</v>
      </c>
      <c r="D29" s="47">
        <v>32</v>
      </c>
      <c r="E29" s="47">
        <v>27</v>
      </c>
      <c r="F29" s="47">
        <v>35</v>
      </c>
      <c r="G29" s="47">
        <v>34</v>
      </c>
      <c r="H29" s="47">
        <v>35</v>
      </c>
      <c r="I29" s="47">
        <v>30</v>
      </c>
      <c r="J29" s="49">
        <f t="shared" si="1"/>
        <v>193</v>
      </c>
      <c r="K29" s="48">
        <v>1</v>
      </c>
      <c r="L29" s="48">
        <v>1</v>
      </c>
      <c r="M29" s="44"/>
    </row>
    <row r="30" spans="1:13">
      <c r="A30" s="42" t="s">
        <v>32</v>
      </c>
      <c r="B30" s="43" t="s">
        <v>68</v>
      </c>
      <c r="C30" s="42" t="s">
        <v>55</v>
      </c>
      <c r="D30" s="47">
        <v>50</v>
      </c>
      <c r="E30" s="47">
        <v>53</v>
      </c>
      <c r="F30" s="47">
        <v>53</v>
      </c>
      <c r="G30" s="47">
        <v>49</v>
      </c>
      <c r="H30" s="47">
        <v>54</v>
      </c>
      <c r="I30" s="47">
        <v>55</v>
      </c>
      <c r="J30" s="49">
        <f t="shared" si="1"/>
        <v>314</v>
      </c>
      <c r="K30" s="48">
        <v>7</v>
      </c>
      <c r="L30" s="48">
        <v>2</v>
      </c>
      <c r="M30" s="44"/>
    </row>
    <row r="31" spans="1:13">
      <c r="A31" s="42" t="s">
        <v>20</v>
      </c>
      <c r="B31" s="43" t="s">
        <v>69</v>
      </c>
      <c r="C31" s="42" t="s">
        <v>54</v>
      </c>
      <c r="D31" s="47">
        <v>49</v>
      </c>
      <c r="E31" s="47">
        <v>50</v>
      </c>
      <c r="F31" s="47">
        <v>30</v>
      </c>
      <c r="G31" s="47">
        <v>39</v>
      </c>
      <c r="H31" s="47">
        <v>41</v>
      </c>
      <c r="I31" s="47">
        <v>26</v>
      </c>
      <c r="J31" s="49">
        <f t="shared" si="1"/>
        <v>235</v>
      </c>
      <c r="K31" s="48">
        <v>2</v>
      </c>
      <c r="L31" s="48">
        <v>0</v>
      </c>
      <c r="M31" s="44"/>
    </row>
    <row r="32" spans="1:13">
      <c r="A32" s="42" t="s">
        <v>22</v>
      </c>
      <c r="B32" s="43" t="s">
        <v>70</v>
      </c>
      <c r="C32" s="42" t="s">
        <v>71</v>
      </c>
      <c r="D32" s="47">
        <v>52</v>
      </c>
      <c r="E32" s="47">
        <v>50</v>
      </c>
      <c r="F32" s="47">
        <v>52</v>
      </c>
      <c r="G32" s="47">
        <v>52</v>
      </c>
      <c r="H32" s="47">
        <v>52</v>
      </c>
      <c r="I32" s="47">
        <v>52</v>
      </c>
      <c r="J32" s="49">
        <f t="shared" si="1"/>
        <v>310</v>
      </c>
      <c r="K32" s="48">
        <v>7</v>
      </c>
      <c r="L32" s="48">
        <v>0</v>
      </c>
      <c r="M32" s="44"/>
    </row>
    <row r="33" spans="1:13">
      <c r="A33" s="42" t="s">
        <v>27</v>
      </c>
      <c r="B33" s="43" t="s">
        <v>72</v>
      </c>
      <c r="C33" s="42" t="s">
        <v>54</v>
      </c>
      <c r="D33" s="47">
        <v>43</v>
      </c>
      <c r="E33" s="47">
        <v>51</v>
      </c>
      <c r="F33" s="47">
        <v>40</v>
      </c>
      <c r="G33" s="47">
        <v>46</v>
      </c>
      <c r="H33" s="47">
        <v>46</v>
      </c>
      <c r="I33" s="47">
        <v>45</v>
      </c>
      <c r="J33" s="49">
        <f t="shared" si="1"/>
        <v>271</v>
      </c>
      <c r="K33" s="48">
        <v>5</v>
      </c>
      <c r="L33" s="48">
        <v>1</v>
      </c>
      <c r="M33" s="44"/>
    </row>
    <row r="34" spans="1:13">
      <c r="A34" s="42" t="s">
        <v>25</v>
      </c>
      <c r="B34" s="43" t="s">
        <v>73</v>
      </c>
      <c r="C34" s="42" t="s">
        <v>53</v>
      </c>
      <c r="D34" s="47">
        <v>38</v>
      </c>
      <c r="E34" s="47">
        <v>29</v>
      </c>
      <c r="F34" s="47">
        <v>33</v>
      </c>
      <c r="G34" s="47">
        <v>32</v>
      </c>
      <c r="H34" s="47">
        <v>25</v>
      </c>
      <c r="I34" s="47">
        <v>25</v>
      </c>
      <c r="J34" s="49">
        <f t="shared" si="1"/>
        <v>182</v>
      </c>
      <c r="K34" s="48">
        <v>0</v>
      </c>
      <c r="L34" s="48">
        <v>1</v>
      </c>
      <c r="M34" s="44"/>
    </row>
    <row r="35" spans="1:13">
      <c r="A35" s="42" t="s">
        <v>30</v>
      </c>
      <c r="B35" s="43" t="s">
        <v>74</v>
      </c>
      <c r="C35" s="42" t="s">
        <v>54</v>
      </c>
      <c r="D35" s="47">
        <v>44</v>
      </c>
      <c r="E35" s="47">
        <v>49</v>
      </c>
      <c r="F35" s="47">
        <v>50</v>
      </c>
      <c r="G35" s="47">
        <v>50</v>
      </c>
      <c r="H35" s="47">
        <v>39</v>
      </c>
      <c r="I35" s="47">
        <v>50</v>
      </c>
      <c r="J35" s="49">
        <f t="shared" si="1"/>
        <v>282</v>
      </c>
      <c r="K35" s="48">
        <v>4</v>
      </c>
      <c r="L35" s="48">
        <v>2</v>
      </c>
      <c r="M35" s="44"/>
    </row>
    <row r="36" spans="1:13">
      <c r="A36" s="42" t="s">
        <v>19</v>
      </c>
      <c r="B36" s="43" t="s">
        <v>75</v>
      </c>
      <c r="C36" s="42" t="s">
        <v>53</v>
      </c>
      <c r="D36" s="47">
        <v>14</v>
      </c>
      <c r="E36" s="47">
        <v>39</v>
      </c>
      <c r="F36" s="47">
        <v>28</v>
      </c>
      <c r="G36" s="47">
        <v>39</v>
      </c>
      <c r="H36" s="47">
        <v>31</v>
      </c>
      <c r="I36" s="47">
        <v>35</v>
      </c>
      <c r="J36" s="49">
        <f t="shared" si="1"/>
        <v>186</v>
      </c>
      <c r="K36" s="48">
        <v>1</v>
      </c>
      <c r="L36" s="48">
        <v>1</v>
      </c>
      <c r="M36" s="44"/>
    </row>
    <row r="37" spans="1:13">
      <c r="A37" s="42" t="s">
        <v>33</v>
      </c>
      <c r="B37" s="43" t="s">
        <v>76</v>
      </c>
      <c r="C37" s="42" t="s">
        <v>77</v>
      </c>
      <c r="D37" s="47">
        <v>57</v>
      </c>
      <c r="E37" s="47">
        <v>54</v>
      </c>
      <c r="F37" s="47">
        <v>56</v>
      </c>
      <c r="G37" s="47">
        <v>50</v>
      </c>
      <c r="H37" s="47">
        <v>50</v>
      </c>
      <c r="I37" s="47">
        <v>53</v>
      </c>
      <c r="J37" s="49">
        <f t="shared" si="1"/>
        <v>320</v>
      </c>
      <c r="K37" s="48">
        <v>7</v>
      </c>
      <c r="L37" s="48">
        <v>2</v>
      </c>
      <c r="M37" s="44"/>
    </row>
    <row r="38" spans="1:13">
      <c r="A38" s="42" t="s">
        <v>23</v>
      </c>
      <c r="B38" s="43" t="s">
        <v>78</v>
      </c>
      <c r="C38" s="42" t="s">
        <v>79</v>
      </c>
      <c r="D38" s="47">
        <v>50</v>
      </c>
      <c r="E38" s="47">
        <v>51</v>
      </c>
      <c r="F38" s="47">
        <v>51</v>
      </c>
      <c r="G38" s="47">
        <v>51</v>
      </c>
      <c r="H38" s="47">
        <v>51</v>
      </c>
      <c r="I38" s="47">
        <v>51</v>
      </c>
      <c r="J38" s="49">
        <f>SUM(D38:I38)</f>
        <v>305</v>
      </c>
      <c r="K38" s="48">
        <v>2</v>
      </c>
      <c r="L38" s="48">
        <v>2</v>
      </c>
      <c r="M38" s="44"/>
    </row>
    <row r="39" spans="1:13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7"/>
    </row>
    <row r="40" spans="1:13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7"/>
    </row>
    <row r="41" spans="1:13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7"/>
    </row>
    <row r="42" spans="1:13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7"/>
    </row>
    <row r="43" spans="1:13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7"/>
    </row>
    <row r="44" spans="1:13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7"/>
    </row>
    <row r="45" spans="1:13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7"/>
    </row>
    <row r="46" spans="1:13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7"/>
    </row>
    <row r="47" spans="1:13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7"/>
    </row>
    <row r="48" spans="1:13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7"/>
    </row>
    <row r="49" spans="1:13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7"/>
    </row>
    <row r="50" spans="1:13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7"/>
    </row>
    <row r="51" spans="1:13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7"/>
    </row>
    <row r="52" spans="1:13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7"/>
    </row>
    <row r="53" spans="1:13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7"/>
    </row>
    <row r="54" spans="1:13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7"/>
    </row>
    <row r="55" spans="1:13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7"/>
    </row>
    <row r="56" spans="1:13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7"/>
    </row>
    <row r="57" spans="1:13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7"/>
    </row>
    <row r="58" spans="1:13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7"/>
    </row>
    <row r="59" spans="1:13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7"/>
    </row>
    <row r="60" spans="1:13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7"/>
    </row>
    <row r="61" spans="1:13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7"/>
    </row>
    <row r="62" spans="1:13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7"/>
    </row>
    <row r="63" spans="1:13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7"/>
    </row>
    <row r="64" spans="1:13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7"/>
    </row>
    <row r="65" spans="1:13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7"/>
    </row>
    <row r="66" spans="1:13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7"/>
    </row>
    <row r="67" spans="1:13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7"/>
    </row>
    <row r="68" spans="1:13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7"/>
    </row>
    <row r="69" spans="1:13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7"/>
    </row>
    <row r="70" spans="1:13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7"/>
    </row>
    <row r="71" spans="1:13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7"/>
    </row>
    <row r="72" spans="1:13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7"/>
    </row>
    <row r="73" spans="1:13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7"/>
    </row>
    <row r="74" spans="1:13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7"/>
    </row>
    <row r="75" spans="1:13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7"/>
    </row>
    <row r="76" spans="1:13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7"/>
    </row>
    <row r="77" spans="1:13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7"/>
    </row>
    <row r="78" spans="1:13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7"/>
    </row>
    <row r="79" spans="1:13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7"/>
    </row>
    <row r="80" spans="1:13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7"/>
    </row>
    <row r="81" spans="1:13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7"/>
    </row>
    <row r="82" spans="1:13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7"/>
    </row>
    <row r="83" spans="1:13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7"/>
    </row>
    <row r="84" spans="1:13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7"/>
    </row>
    <row r="85" spans="1:13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7"/>
    </row>
    <row r="86" spans="1:13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7"/>
    </row>
    <row r="87" spans="1:13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7"/>
    </row>
    <row r="88" spans="1:13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7"/>
    </row>
    <row r="89" spans="1:13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7"/>
    </row>
    <row r="90" spans="1:13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7"/>
    </row>
    <row r="91" spans="1:13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7"/>
    </row>
    <row r="92" spans="1:13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7"/>
    </row>
    <row r="93" spans="1:13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7"/>
    </row>
    <row r="94" spans="1:13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7"/>
    </row>
    <row r="95" spans="1:13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7"/>
    </row>
    <row r="96" spans="1:13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7"/>
    </row>
    <row r="97" spans="1:13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7"/>
    </row>
    <row r="98" spans="1:13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7"/>
    </row>
    <row r="99" spans="1:13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7"/>
    </row>
    <row r="100" spans="1:13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7"/>
    </row>
    <row r="101" spans="1:13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7"/>
    </row>
    <row r="102" spans="1:13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7"/>
    </row>
    <row r="103" spans="1:13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7"/>
    </row>
    <row r="104" spans="1:13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7"/>
    </row>
    <row r="105" spans="1:13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7"/>
    </row>
    <row r="106" spans="1:13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7"/>
    </row>
    <row r="107" spans="1:13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7"/>
    </row>
    <row r="108" spans="1:13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7"/>
    </row>
    <row r="109" spans="1:13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7"/>
    </row>
    <row r="110" spans="1:13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7"/>
    </row>
    <row r="111" spans="1:13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7"/>
    </row>
    <row r="112" spans="1:13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7"/>
    </row>
    <row r="113" spans="1:13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7"/>
    </row>
    <row r="114" spans="1:13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7"/>
    </row>
    <row r="115" spans="1:13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7"/>
    </row>
    <row r="116" spans="1:13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7"/>
    </row>
    <row r="117" spans="1:13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7"/>
    </row>
    <row r="118" spans="1:13">
      <c r="A118" s="3"/>
      <c r="B118" s="3"/>
      <c r="C118" s="4"/>
      <c r="D118" s="3"/>
      <c r="E118" s="3"/>
      <c r="F118" s="3"/>
      <c r="G118" s="3"/>
      <c r="H118" s="3"/>
      <c r="I118" s="3"/>
      <c r="J118" s="5"/>
      <c r="K118" s="3"/>
      <c r="L118" s="3"/>
      <c r="M118" s="7"/>
    </row>
    <row r="119" spans="1:13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7"/>
    </row>
    <row r="120" spans="1:13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7"/>
    </row>
    <row r="121" spans="1:13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7"/>
    </row>
    <row r="122" spans="1:13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7"/>
    </row>
    <row r="123" spans="1:13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7"/>
    </row>
    <row r="124" spans="1:13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7"/>
    </row>
    <row r="125" spans="1:13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7"/>
    </row>
    <row r="126" spans="1:13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7"/>
    </row>
  </sheetData>
  <mergeCells count="2">
    <mergeCell ref="A2:L2"/>
    <mergeCell ref="A21:L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F13" sqref="F13"/>
    </sheetView>
  </sheetViews>
  <sheetFormatPr defaultColWidth="11.25" defaultRowHeight="14.25"/>
  <cols>
    <col min="1" max="1" width="8" customWidth="1"/>
    <col min="2" max="2" width="6.75" customWidth="1"/>
    <col min="4" max="4" width="15.75" customWidth="1"/>
  </cols>
  <sheetData>
    <row r="1" spans="1:10" ht="18.75">
      <c r="A1" s="8"/>
      <c r="B1" s="8"/>
      <c r="C1" s="59" t="s">
        <v>80</v>
      </c>
      <c r="D1" s="59"/>
      <c r="E1" s="59"/>
      <c r="F1" s="59"/>
      <c r="G1" s="59"/>
      <c r="H1" s="59"/>
      <c r="I1" s="59"/>
      <c r="J1" s="59"/>
    </row>
    <row r="2" spans="1:10">
      <c r="A2" s="50" t="s">
        <v>81</v>
      </c>
      <c r="B2" s="50" t="s">
        <v>87</v>
      </c>
      <c r="C2" s="51" t="s">
        <v>36</v>
      </c>
      <c r="D2" s="51" t="s">
        <v>37</v>
      </c>
      <c r="E2" s="52" t="s">
        <v>38</v>
      </c>
      <c r="F2" s="52" t="s">
        <v>39</v>
      </c>
      <c r="G2" s="52" t="s">
        <v>40</v>
      </c>
      <c r="H2" s="52" t="s">
        <v>41</v>
      </c>
      <c r="I2" s="52" t="s">
        <v>42</v>
      </c>
      <c r="J2" s="45" t="s">
        <v>43</v>
      </c>
    </row>
    <row r="3" spans="1:10">
      <c r="A3" s="50">
        <v>1</v>
      </c>
      <c r="B3" s="53" t="s">
        <v>33</v>
      </c>
      <c r="C3" s="54" t="s">
        <v>76</v>
      </c>
      <c r="D3" s="53" t="s">
        <v>77</v>
      </c>
      <c r="E3" s="55">
        <v>330</v>
      </c>
      <c r="F3" s="55">
        <v>320</v>
      </c>
      <c r="G3" s="55">
        <f t="shared" ref="G3:G18" si="0">SUM(E3:F3)</f>
        <v>650</v>
      </c>
      <c r="H3" s="55">
        <f>排位赛单轮!K12+排位赛单轮!K31</f>
        <v>3</v>
      </c>
      <c r="I3" s="55">
        <f>排位赛单轮!L12+排位赛单轮!L31</f>
        <v>0</v>
      </c>
      <c r="J3" s="46">
        <f t="shared" ref="J3:J18" si="1">RANK(G3,$G$3:$G$18)</f>
        <v>1</v>
      </c>
    </row>
    <row r="4" spans="1:10">
      <c r="A4" s="50">
        <v>2</v>
      </c>
      <c r="B4" s="53" t="s">
        <v>32</v>
      </c>
      <c r="C4" s="54" t="s">
        <v>68</v>
      </c>
      <c r="D4" s="53" t="s">
        <v>55</v>
      </c>
      <c r="E4" s="55">
        <v>327</v>
      </c>
      <c r="F4" s="55">
        <v>314</v>
      </c>
      <c r="G4" s="55">
        <f t="shared" si="0"/>
        <v>641</v>
      </c>
      <c r="H4" s="55">
        <f>排位赛单轮!K6+排位赛单轮!K25</f>
        <v>8</v>
      </c>
      <c r="I4" s="55">
        <f>排位赛单轮!L6+排位赛单轮!L25</f>
        <v>4</v>
      </c>
      <c r="J4" s="46">
        <f t="shared" si="1"/>
        <v>2</v>
      </c>
    </row>
    <row r="5" spans="1:10">
      <c r="A5" s="50">
        <v>3</v>
      </c>
      <c r="B5" s="53" t="s">
        <v>22</v>
      </c>
      <c r="C5" s="54" t="s">
        <v>70</v>
      </c>
      <c r="D5" s="53" t="s">
        <v>71</v>
      </c>
      <c r="E5" s="55">
        <v>321</v>
      </c>
      <c r="F5" s="55">
        <v>310</v>
      </c>
      <c r="G5" s="55">
        <f t="shared" si="0"/>
        <v>631</v>
      </c>
      <c r="H5" s="55">
        <f>排位赛单轮!K8+排位赛单轮!K27</f>
        <v>3</v>
      </c>
      <c r="I5" s="55">
        <f>排位赛单轮!L8+排位赛单轮!L27</f>
        <v>2</v>
      </c>
      <c r="J5" s="46">
        <f t="shared" si="1"/>
        <v>3</v>
      </c>
    </row>
    <row r="6" spans="1:10">
      <c r="A6" s="50">
        <v>4</v>
      </c>
      <c r="B6" s="53" t="s">
        <v>34</v>
      </c>
      <c r="C6" s="54" t="s">
        <v>60</v>
      </c>
      <c r="D6" s="53" t="s">
        <v>61</v>
      </c>
      <c r="E6" s="55">
        <v>312</v>
      </c>
      <c r="F6" s="55">
        <v>318</v>
      </c>
      <c r="G6" s="55">
        <f t="shared" si="0"/>
        <v>630</v>
      </c>
      <c r="H6" s="55">
        <f>排位赛单轮!K16+排位赛单轮!K35</f>
        <v>9</v>
      </c>
      <c r="I6" s="55">
        <f>排位赛单轮!L16+排位赛单轮!L35</f>
        <v>5</v>
      </c>
      <c r="J6" s="46">
        <f t="shared" si="1"/>
        <v>4</v>
      </c>
    </row>
    <row r="7" spans="1:10">
      <c r="A7" s="50">
        <v>5</v>
      </c>
      <c r="B7" s="53" t="s">
        <v>23</v>
      </c>
      <c r="C7" s="54" t="s">
        <v>78</v>
      </c>
      <c r="D7" s="53" t="s">
        <v>79</v>
      </c>
      <c r="E7" s="55">
        <v>320</v>
      </c>
      <c r="F7" s="55">
        <v>305</v>
      </c>
      <c r="G7" s="55">
        <f t="shared" si="0"/>
        <v>625</v>
      </c>
      <c r="H7" s="55">
        <f>排位赛单轮!K10+排位赛单轮!K29</f>
        <v>2</v>
      </c>
      <c r="I7" s="55">
        <f>排位赛单轮!L10+排位赛单轮!L29</f>
        <v>2</v>
      </c>
      <c r="J7" s="46">
        <f t="shared" si="1"/>
        <v>5</v>
      </c>
    </row>
    <row r="8" spans="1:10">
      <c r="A8" s="50">
        <v>6</v>
      </c>
      <c r="B8" s="53" t="s">
        <v>24</v>
      </c>
      <c r="C8" s="54" t="s">
        <v>58</v>
      </c>
      <c r="D8" s="53" t="s">
        <v>59</v>
      </c>
      <c r="E8" s="55">
        <v>296</v>
      </c>
      <c r="F8" s="55">
        <v>297</v>
      </c>
      <c r="G8" s="55">
        <f t="shared" si="0"/>
        <v>593</v>
      </c>
      <c r="H8" s="55">
        <f>排位赛单轮!K7+排位赛单轮!K26</f>
        <v>6</v>
      </c>
      <c r="I8" s="55">
        <f>排位赛单轮!L7+排位赛单轮!L26</f>
        <v>0</v>
      </c>
      <c r="J8" s="46">
        <f t="shared" si="1"/>
        <v>6</v>
      </c>
    </row>
    <row r="9" spans="1:10">
      <c r="A9" s="50">
        <v>7</v>
      </c>
      <c r="B9" s="53" t="s">
        <v>21</v>
      </c>
      <c r="C9" s="54" t="s">
        <v>56</v>
      </c>
      <c r="D9" s="53" t="s">
        <v>57</v>
      </c>
      <c r="E9" s="55">
        <v>273</v>
      </c>
      <c r="F9" s="55">
        <v>290</v>
      </c>
      <c r="G9" s="55">
        <f t="shared" si="0"/>
        <v>563</v>
      </c>
      <c r="H9" s="55">
        <f>排位赛单轮!K15+排位赛单轮!K34</f>
        <v>1</v>
      </c>
      <c r="I9" s="55">
        <f>排位赛单轮!L15+排位赛单轮!L34</f>
        <v>1</v>
      </c>
      <c r="J9" s="46">
        <f t="shared" si="1"/>
        <v>7</v>
      </c>
    </row>
    <row r="10" spans="1:10">
      <c r="A10" s="50">
        <v>8</v>
      </c>
      <c r="B10" s="53" t="s">
        <v>26</v>
      </c>
      <c r="C10" s="54" t="s">
        <v>62</v>
      </c>
      <c r="D10" s="53" t="s">
        <v>63</v>
      </c>
      <c r="E10" s="55">
        <v>275</v>
      </c>
      <c r="F10" s="55">
        <v>280</v>
      </c>
      <c r="G10" s="55">
        <f t="shared" si="0"/>
        <v>555</v>
      </c>
      <c r="H10" s="55">
        <f>排位赛单轮!K13+排位赛单轮!K32</f>
        <v>7</v>
      </c>
      <c r="I10" s="55">
        <f>排位赛单轮!L13+排位赛单轮!L32</f>
        <v>0</v>
      </c>
      <c r="J10" s="46">
        <f t="shared" si="1"/>
        <v>8</v>
      </c>
    </row>
    <row r="11" spans="1:10">
      <c r="A11" s="50">
        <v>9</v>
      </c>
      <c r="B11" s="53" t="s">
        <v>27</v>
      </c>
      <c r="C11" s="54" t="s">
        <v>72</v>
      </c>
      <c r="D11" s="53" t="s">
        <v>54</v>
      </c>
      <c r="E11" s="55">
        <v>283</v>
      </c>
      <c r="F11" s="55">
        <v>271</v>
      </c>
      <c r="G11" s="55">
        <f t="shared" si="0"/>
        <v>554</v>
      </c>
      <c r="H11" s="55">
        <f>排位赛单轮!K5+排位赛单轮!K24</f>
        <v>9</v>
      </c>
      <c r="I11" s="55">
        <f>排位赛单轮!L5+排位赛单轮!L24</f>
        <v>3</v>
      </c>
      <c r="J11" s="46">
        <f t="shared" si="1"/>
        <v>9</v>
      </c>
    </row>
    <row r="12" spans="1:10">
      <c r="A12" s="50">
        <v>10</v>
      </c>
      <c r="B12" s="53" t="s">
        <v>30</v>
      </c>
      <c r="C12" s="54" t="s">
        <v>74</v>
      </c>
      <c r="D12" s="53" t="s">
        <v>54</v>
      </c>
      <c r="E12" s="55">
        <v>271</v>
      </c>
      <c r="F12" s="55">
        <v>282</v>
      </c>
      <c r="G12" s="55">
        <f t="shared" si="0"/>
        <v>553</v>
      </c>
      <c r="H12" s="55">
        <f>排位赛单轮!K19+排位赛单轮!K38</f>
        <v>11</v>
      </c>
      <c r="I12" s="55">
        <f>排位赛单轮!L19+排位赛单轮!L38</f>
        <v>3</v>
      </c>
      <c r="J12" s="46">
        <f t="shared" si="1"/>
        <v>10</v>
      </c>
    </row>
    <row r="13" spans="1:10">
      <c r="A13" s="50">
        <v>11</v>
      </c>
      <c r="B13" s="53" t="s">
        <v>29</v>
      </c>
      <c r="C13" s="54" t="s">
        <v>66</v>
      </c>
      <c r="D13" s="53" t="s">
        <v>55</v>
      </c>
      <c r="E13" s="55">
        <v>254</v>
      </c>
      <c r="F13" s="55">
        <v>257</v>
      </c>
      <c r="G13" s="55">
        <f t="shared" si="0"/>
        <v>511</v>
      </c>
      <c r="H13" s="55">
        <f>排位赛单轮!K11+排位赛单轮!K30</f>
        <v>21</v>
      </c>
      <c r="I13" s="55">
        <f>排位赛单轮!L11+排位赛单轮!L30</f>
        <v>7</v>
      </c>
      <c r="J13" s="46">
        <f t="shared" si="1"/>
        <v>11</v>
      </c>
    </row>
    <row r="14" spans="1:10">
      <c r="A14" s="50">
        <v>12</v>
      </c>
      <c r="B14" s="53" t="s">
        <v>20</v>
      </c>
      <c r="C14" s="54" t="s">
        <v>69</v>
      </c>
      <c r="D14" s="53" t="s">
        <v>54</v>
      </c>
      <c r="E14" s="55">
        <v>229</v>
      </c>
      <c r="F14" s="55">
        <v>235</v>
      </c>
      <c r="G14" s="55">
        <f t="shared" si="0"/>
        <v>464</v>
      </c>
      <c r="H14" s="55">
        <f>排位赛单轮!K9+排位赛单轮!K28</f>
        <v>4</v>
      </c>
      <c r="I14" s="55">
        <f>排位赛单轮!L9+排位赛单轮!L28</f>
        <v>2</v>
      </c>
      <c r="J14" s="46">
        <f t="shared" si="1"/>
        <v>12</v>
      </c>
    </row>
    <row r="15" spans="1:10">
      <c r="A15" s="50">
        <v>13</v>
      </c>
      <c r="B15" s="53" t="s">
        <v>31</v>
      </c>
      <c r="C15" s="54" t="s">
        <v>64</v>
      </c>
      <c r="D15" s="53" t="s">
        <v>65</v>
      </c>
      <c r="E15" s="55">
        <v>252</v>
      </c>
      <c r="F15" s="55">
        <v>180</v>
      </c>
      <c r="G15" s="55">
        <f t="shared" si="0"/>
        <v>432</v>
      </c>
      <c r="H15" s="55">
        <f>排位赛单轮!K17+排位赛单轮!K36</f>
        <v>1</v>
      </c>
      <c r="I15" s="55">
        <f>排位赛单轮!L17+排位赛单轮!L36</f>
        <v>1</v>
      </c>
      <c r="J15" s="46">
        <f t="shared" si="1"/>
        <v>13</v>
      </c>
    </row>
    <row r="16" spans="1:10">
      <c r="A16" s="50">
        <v>14</v>
      </c>
      <c r="B16" s="53" t="s">
        <v>28</v>
      </c>
      <c r="C16" s="54" t="s">
        <v>67</v>
      </c>
      <c r="D16" s="53" t="s">
        <v>65</v>
      </c>
      <c r="E16" s="55">
        <v>222</v>
      </c>
      <c r="F16" s="55">
        <v>193</v>
      </c>
      <c r="G16" s="55">
        <f t="shared" si="0"/>
        <v>415</v>
      </c>
      <c r="H16" s="55">
        <f>排位赛单轮!K18+排位赛单轮!K37</f>
        <v>13</v>
      </c>
      <c r="I16" s="55">
        <f>排位赛单轮!L18+排位赛单轮!L37</f>
        <v>7</v>
      </c>
      <c r="J16" s="46">
        <f t="shared" si="1"/>
        <v>14</v>
      </c>
    </row>
    <row r="17" spans="1:10">
      <c r="A17" s="50">
        <v>15</v>
      </c>
      <c r="B17" s="53" t="s">
        <v>25</v>
      </c>
      <c r="C17" s="54" t="s">
        <v>73</v>
      </c>
      <c r="D17" s="53" t="s">
        <v>53</v>
      </c>
      <c r="E17" s="55">
        <v>217</v>
      </c>
      <c r="F17" s="55">
        <v>182</v>
      </c>
      <c r="G17" s="55">
        <f t="shared" si="0"/>
        <v>399</v>
      </c>
      <c r="H17" s="55">
        <f>排位赛单轮!K14+排位赛单轮!K33</f>
        <v>12</v>
      </c>
      <c r="I17" s="55">
        <f>排位赛单轮!L14+排位赛单轮!L33</f>
        <v>2</v>
      </c>
      <c r="J17" s="46">
        <f t="shared" si="1"/>
        <v>15</v>
      </c>
    </row>
    <row r="18" spans="1:10">
      <c r="A18" s="50">
        <v>16</v>
      </c>
      <c r="B18" s="53" t="s">
        <v>19</v>
      </c>
      <c r="C18" s="54" t="s">
        <v>75</v>
      </c>
      <c r="D18" s="53" t="s">
        <v>53</v>
      </c>
      <c r="E18" s="55">
        <v>95</v>
      </c>
      <c r="F18" s="55">
        <v>186</v>
      </c>
      <c r="G18" s="55">
        <f t="shared" si="0"/>
        <v>281</v>
      </c>
      <c r="H18" s="55">
        <f>排位赛单轮!K4+排位赛单轮!K23</f>
        <v>6</v>
      </c>
      <c r="I18" s="55">
        <f>排位赛单轮!L4+排位赛单轮!L23</f>
        <v>0</v>
      </c>
      <c r="J18" s="46">
        <f t="shared" si="1"/>
        <v>16</v>
      </c>
    </row>
    <row r="19" spans="1:10">
      <c r="A19" s="56"/>
      <c r="B19" s="56"/>
      <c r="C19" s="56"/>
      <c r="D19" s="56"/>
      <c r="E19" s="56"/>
      <c r="F19" s="56"/>
      <c r="G19" s="56"/>
      <c r="H19" s="56"/>
      <c r="I19" s="56"/>
    </row>
  </sheetData>
  <autoFilter ref="B2:J2">
    <sortState ref="B3:J18">
      <sortCondition ref="J2"/>
    </sortState>
  </autoFilter>
  <mergeCells count="1">
    <mergeCell ref="C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workbookViewId="0">
      <selection activeCell="F26" sqref="F26:F27"/>
    </sheetView>
  </sheetViews>
  <sheetFormatPr defaultColWidth="11.25" defaultRowHeight="14.25"/>
  <cols>
    <col min="1" max="1" width="4.75" style="24" customWidth="1"/>
    <col min="2" max="2" width="4.75" customWidth="1"/>
    <col min="3" max="3" width="10.25" customWidth="1"/>
    <col min="4" max="4" width="8.25" customWidth="1"/>
    <col min="5" max="5" width="4.75" customWidth="1"/>
    <col min="6" max="6" width="8.25" customWidth="1"/>
    <col min="7" max="15" width="4.75" customWidth="1"/>
  </cols>
  <sheetData>
    <row r="1" spans="1:23" ht="20.25">
      <c r="A1" s="86" t="s">
        <v>45</v>
      </c>
      <c r="B1" s="64">
        <v>1</v>
      </c>
      <c r="C1" s="64" t="str">
        <f>'女子反曲个人排位赛（16表格）'!C3</f>
        <v>张  颖</v>
      </c>
      <c r="D1" s="12"/>
      <c r="E1" s="12"/>
      <c r="F1" s="12"/>
      <c r="G1" s="13"/>
      <c r="H1" s="13"/>
      <c r="I1" s="13"/>
    </row>
    <row r="2" spans="1:23">
      <c r="A2" s="86"/>
      <c r="B2" s="64"/>
      <c r="C2" s="64"/>
      <c r="D2" s="69">
        <v>6</v>
      </c>
      <c r="E2" s="69" t="s">
        <v>44</v>
      </c>
      <c r="F2" s="71">
        <v>0</v>
      </c>
      <c r="G2" s="76" t="str">
        <f>IF(D2=F2,0,IF(D2&gt;F2,C1,C3))</f>
        <v>张  颖</v>
      </c>
      <c r="H2" s="77"/>
      <c r="I2" s="77"/>
    </row>
    <row r="3" spans="1:23">
      <c r="A3" s="86"/>
      <c r="B3" s="64">
        <v>2</v>
      </c>
      <c r="C3" s="64" t="str">
        <f>'女子反曲个人排位赛（16表格）'!C18</f>
        <v>周  丽</v>
      </c>
      <c r="D3" s="70"/>
      <c r="E3" s="70"/>
      <c r="F3" s="72"/>
      <c r="G3" s="78">
        <v>5</v>
      </c>
      <c r="H3" s="79"/>
      <c r="I3" s="80"/>
      <c r="J3" s="60" t="str">
        <f>IF(G3=G6,0,IF(G3&gt;G6,G2,G7))</f>
        <v>张  颖</v>
      </c>
      <c r="K3" s="61"/>
      <c r="L3" s="61"/>
    </row>
    <row r="4" spans="1:23" ht="20.25">
      <c r="A4" s="86"/>
      <c r="B4" s="64"/>
      <c r="C4" s="64"/>
      <c r="D4" s="12"/>
      <c r="E4" s="12"/>
      <c r="F4" s="12"/>
      <c r="G4" s="16"/>
      <c r="H4" s="18"/>
      <c r="I4" s="17"/>
      <c r="J4" s="62"/>
      <c r="K4" s="63"/>
      <c r="L4" s="63"/>
    </row>
    <row r="5" spans="1:23" ht="20.25">
      <c r="A5" s="87" t="s">
        <v>46</v>
      </c>
      <c r="B5" s="64">
        <v>3</v>
      </c>
      <c r="C5" s="64" t="str">
        <f>'女子反曲个人排位赛（16表格）'!C11</f>
        <v>陈丽冰</v>
      </c>
      <c r="D5" s="12"/>
      <c r="E5" s="12"/>
      <c r="F5" s="12"/>
      <c r="G5" s="16"/>
      <c r="H5" s="18"/>
      <c r="I5" s="17"/>
      <c r="J5" s="65">
        <v>1</v>
      </c>
      <c r="K5" s="66"/>
      <c r="L5" s="67"/>
      <c r="M5" s="10"/>
      <c r="N5" s="9"/>
      <c r="O5" s="9"/>
    </row>
    <row r="6" spans="1:23">
      <c r="A6" s="88"/>
      <c r="B6" s="64"/>
      <c r="C6" s="64"/>
      <c r="D6" s="69">
        <v>4</v>
      </c>
      <c r="E6" s="69" t="s">
        <v>44</v>
      </c>
      <c r="F6" s="71">
        <v>6</v>
      </c>
      <c r="G6" s="73">
        <v>3</v>
      </c>
      <c r="H6" s="74"/>
      <c r="I6" s="75"/>
      <c r="J6" s="60"/>
      <c r="K6" s="61"/>
      <c r="L6" s="68"/>
    </row>
    <row r="7" spans="1:23">
      <c r="A7" s="88"/>
      <c r="B7" s="64">
        <v>4</v>
      </c>
      <c r="C7" s="64" t="str">
        <f>'女子反曲个人排位赛（16表格）'!C10</f>
        <v>李斯文</v>
      </c>
      <c r="D7" s="70"/>
      <c r="E7" s="70"/>
      <c r="F7" s="72"/>
      <c r="G7" s="84" t="str">
        <f>IF(D6=F6,0,IF(D6&gt;F6,C5,C7))</f>
        <v>李斯文</v>
      </c>
      <c r="H7" s="85"/>
      <c r="I7" s="85"/>
      <c r="J7" s="10"/>
      <c r="K7" s="2"/>
      <c r="L7" s="15"/>
      <c r="M7" s="60" t="str">
        <f>IF(J5=J11,0,IF(J5&gt;J11,J3,J13))</f>
        <v>龚佳蕾</v>
      </c>
      <c r="N7" s="90"/>
      <c r="O7" s="90"/>
    </row>
    <row r="8" spans="1:23" ht="20.25">
      <c r="A8" s="89"/>
      <c r="B8" s="64"/>
      <c r="C8" s="64"/>
      <c r="D8" s="12"/>
      <c r="E8" s="12"/>
      <c r="F8" s="12"/>
      <c r="G8" s="13"/>
      <c r="H8" s="13"/>
      <c r="I8" s="13"/>
      <c r="J8" s="10"/>
      <c r="K8" s="2"/>
      <c r="L8" s="15"/>
      <c r="M8" s="62"/>
      <c r="N8" s="63"/>
      <c r="O8" s="63"/>
    </row>
    <row r="9" spans="1:23" ht="20.25">
      <c r="A9" s="87" t="s">
        <v>47</v>
      </c>
      <c r="B9" s="64">
        <v>5</v>
      </c>
      <c r="C9" s="64" t="str">
        <f>'女子反曲个人排位赛（16表格）'!C7</f>
        <v>胡燕阳</v>
      </c>
      <c r="D9" s="12"/>
      <c r="E9" s="12"/>
      <c r="F9" s="12"/>
      <c r="G9" s="13"/>
      <c r="H9" s="13"/>
      <c r="I9" s="13"/>
      <c r="J9" s="10"/>
      <c r="K9" s="2"/>
      <c r="L9" s="15"/>
      <c r="M9" s="65">
        <v>3</v>
      </c>
      <c r="N9" s="66"/>
      <c r="O9" s="67"/>
    </row>
    <row r="10" spans="1:23">
      <c r="A10" s="88"/>
      <c r="B10" s="64"/>
      <c r="C10" s="64"/>
      <c r="D10" s="69">
        <v>6</v>
      </c>
      <c r="E10" s="69" t="s">
        <v>44</v>
      </c>
      <c r="F10" s="71">
        <v>0</v>
      </c>
      <c r="G10" s="76" t="str">
        <f>IF(D10=F10,0,IF(D10&gt;F10,C9,C11))</f>
        <v>胡燕阳</v>
      </c>
      <c r="H10" s="77"/>
      <c r="I10" s="77"/>
      <c r="J10" s="10"/>
      <c r="K10" s="2"/>
      <c r="L10" s="15"/>
      <c r="M10" s="60"/>
      <c r="N10" s="61"/>
      <c r="O10" s="68"/>
    </row>
    <row r="11" spans="1:23">
      <c r="A11" s="88"/>
      <c r="B11" s="64">
        <v>6</v>
      </c>
      <c r="C11" s="64" t="str">
        <f>'女子反曲个人排位赛（16表格）'!C14</f>
        <v>齐丹丹</v>
      </c>
      <c r="D11" s="70"/>
      <c r="E11" s="70"/>
      <c r="F11" s="72"/>
      <c r="G11" s="78">
        <v>2</v>
      </c>
      <c r="H11" s="79"/>
      <c r="I11" s="80"/>
      <c r="J11" s="60">
        <v>7</v>
      </c>
      <c r="K11" s="61"/>
      <c r="L11" s="68"/>
      <c r="M11" s="14"/>
      <c r="N11" s="14"/>
      <c r="O11" s="11"/>
      <c r="U11" s="86" t="s">
        <v>50</v>
      </c>
      <c r="V11" s="86" t="str">
        <f>IF(S13=S15,0,IF(S13&gt;S15,R13,R15))</f>
        <v>孙雪钰</v>
      </c>
      <c r="W11" s="86"/>
    </row>
    <row r="12" spans="1:23" ht="20.25">
      <c r="A12" s="89"/>
      <c r="B12" s="64"/>
      <c r="C12" s="64"/>
      <c r="D12" s="12"/>
      <c r="E12" s="12"/>
      <c r="F12" s="12"/>
      <c r="G12" s="16"/>
      <c r="H12" s="18"/>
      <c r="I12" s="17"/>
      <c r="J12" s="62"/>
      <c r="K12" s="63"/>
      <c r="L12" s="81"/>
      <c r="M12" s="14"/>
      <c r="N12" s="14" t="s">
        <v>91</v>
      </c>
      <c r="O12" s="11"/>
      <c r="U12" s="86"/>
      <c r="V12" s="86"/>
      <c r="W12" s="86"/>
    </row>
    <row r="13" spans="1:23" ht="20.25">
      <c r="A13" s="86" t="s">
        <v>82</v>
      </c>
      <c r="B13" s="64">
        <v>7</v>
      </c>
      <c r="C13" s="64" t="str">
        <f>'女子反曲个人排位赛（16表格）'!C15</f>
        <v>谈  鑫</v>
      </c>
      <c r="D13" s="12"/>
      <c r="E13" s="12"/>
      <c r="F13" s="12"/>
      <c r="G13" s="16"/>
      <c r="H13" s="18"/>
      <c r="I13" s="17"/>
      <c r="J13" s="65" t="str">
        <f>IF(G11=G14,0,IF(G11&gt;G14,G10,G15))</f>
        <v>龚佳蕾</v>
      </c>
      <c r="K13" s="66"/>
      <c r="L13" s="66"/>
      <c r="M13" s="14"/>
      <c r="N13" s="14"/>
      <c r="O13" s="11"/>
      <c r="Q13" s="91" t="s">
        <v>48</v>
      </c>
      <c r="R13" s="86" t="str">
        <f>IF(J5=J11,0,IF(J5&gt;J11,J3,J13))</f>
        <v>龚佳蕾</v>
      </c>
      <c r="S13" s="86">
        <v>3</v>
      </c>
      <c r="U13" s="86"/>
      <c r="V13" s="86"/>
      <c r="W13" s="86"/>
    </row>
    <row r="14" spans="1:23">
      <c r="A14" s="86"/>
      <c r="B14" s="64"/>
      <c r="C14" s="64"/>
      <c r="D14" s="69">
        <v>0</v>
      </c>
      <c r="E14" s="69" t="s">
        <v>44</v>
      </c>
      <c r="F14" s="71">
        <v>6</v>
      </c>
      <c r="G14" s="73">
        <v>6</v>
      </c>
      <c r="H14" s="74"/>
      <c r="I14" s="75"/>
      <c r="J14" s="60"/>
      <c r="K14" s="61"/>
      <c r="L14" s="61"/>
      <c r="M14" s="14"/>
      <c r="N14" s="14"/>
      <c r="O14" s="11"/>
      <c r="Q14" s="92"/>
      <c r="R14" s="86"/>
      <c r="S14" s="86"/>
      <c r="U14" s="86"/>
      <c r="V14" s="86"/>
      <c r="W14" s="86"/>
    </row>
    <row r="15" spans="1:23">
      <c r="A15" s="86"/>
      <c r="B15" s="64">
        <v>8</v>
      </c>
      <c r="C15" s="64" t="str">
        <f>'女子反曲个人排位赛（16表格）'!C6</f>
        <v>龚佳蕾</v>
      </c>
      <c r="D15" s="70"/>
      <c r="E15" s="70"/>
      <c r="F15" s="72"/>
      <c r="G15" s="84" t="str">
        <f>IF(D14=F14,0,IF(D14&gt;F14,C13,C15))</f>
        <v>龚佳蕾</v>
      </c>
      <c r="H15" s="85"/>
      <c r="I15" s="85"/>
      <c r="M15" s="14"/>
      <c r="N15" s="14"/>
      <c r="O15" s="11"/>
      <c r="Q15" s="92"/>
      <c r="R15" s="86" t="str">
        <f>IF(J21=J27,0,IF(J21&gt;J27,J19,J29))</f>
        <v>孙雪钰</v>
      </c>
      <c r="S15" s="86">
        <v>7</v>
      </c>
      <c r="T15" s="19"/>
      <c r="U15" s="86" t="s">
        <v>51</v>
      </c>
      <c r="V15" s="86" t="str">
        <f>IF(S13=S15,0,IF(S13&lt;S15,R13,R15))</f>
        <v>龚佳蕾</v>
      </c>
      <c r="W15" s="86"/>
    </row>
    <row r="16" spans="1:23">
      <c r="A16" s="86"/>
      <c r="B16" s="64"/>
      <c r="C16" s="64"/>
      <c r="M16" s="14"/>
      <c r="N16" s="14"/>
      <c r="O16" s="11"/>
      <c r="Q16" s="93"/>
      <c r="R16" s="86"/>
      <c r="S16" s="86"/>
      <c r="T16" s="20"/>
      <c r="U16" s="86"/>
      <c r="V16" s="86"/>
      <c r="W16" s="86"/>
    </row>
    <row r="17" spans="1:23" ht="20.25">
      <c r="A17" s="86" t="s">
        <v>83</v>
      </c>
      <c r="B17" s="64">
        <v>9</v>
      </c>
      <c r="C17" s="64" t="str">
        <f>'女子反曲个人排位赛（16表格）'!C5</f>
        <v>闫晓凤</v>
      </c>
      <c r="D17" s="12"/>
      <c r="E17" s="12"/>
      <c r="F17" s="12"/>
      <c r="G17" s="13"/>
      <c r="H17" s="13"/>
      <c r="I17" s="13"/>
      <c r="M17" s="14"/>
      <c r="N17" s="14"/>
      <c r="O17" s="11"/>
      <c r="P17" s="21"/>
      <c r="Q17" s="92" t="s">
        <v>49</v>
      </c>
      <c r="R17" s="86" t="str">
        <f>IF(J5=J11,0,IF(J5&lt;J11,J3,J13))</f>
        <v>张  颖</v>
      </c>
      <c r="S17" s="86">
        <v>6</v>
      </c>
      <c r="U17" s="86"/>
      <c r="V17" s="86"/>
      <c r="W17" s="86"/>
    </row>
    <row r="18" spans="1:23">
      <c r="A18" s="86"/>
      <c r="B18" s="64"/>
      <c r="C18" s="64"/>
      <c r="D18" s="69">
        <v>6</v>
      </c>
      <c r="E18" s="69" t="s">
        <v>44</v>
      </c>
      <c r="F18" s="71">
        <v>0</v>
      </c>
      <c r="G18" s="76" t="str">
        <f>IF(D18=F18,0,IF(D18&gt;F18,C17,C19))</f>
        <v>闫晓凤</v>
      </c>
      <c r="H18" s="77"/>
      <c r="I18" s="77"/>
      <c r="M18" s="14"/>
      <c r="N18" s="14"/>
      <c r="O18" s="11"/>
      <c r="P18" s="19"/>
      <c r="Q18" s="92"/>
      <c r="R18" s="86"/>
      <c r="S18" s="86"/>
      <c r="U18" s="86"/>
      <c r="V18" s="86"/>
      <c r="W18" s="86"/>
    </row>
    <row r="19" spans="1:23">
      <c r="A19" s="86"/>
      <c r="B19" s="64">
        <v>10</v>
      </c>
      <c r="C19" s="64" t="str">
        <f>'女子反曲个人排位赛（16表格）'!C16</f>
        <v>朱清远</v>
      </c>
      <c r="D19" s="70"/>
      <c r="E19" s="70"/>
      <c r="F19" s="72"/>
      <c r="G19" s="78">
        <v>5</v>
      </c>
      <c r="H19" s="79"/>
      <c r="I19" s="80"/>
      <c r="J19" s="60" t="str">
        <f>IF(G19=G22,0,IF(G19&gt;G22,G18,G23))</f>
        <v>赵颐晴</v>
      </c>
      <c r="K19" s="61"/>
      <c r="L19" s="61"/>
      <c r="M19" s="14"/>
      <c r="N19" s="14"/>
      <c r="O19" s="11"/>
      <c r="P19" s="19"/>
      <c r="Q19" s="92"/>
      <c r="R19" s="86" t="str">
        <f>IF(J21=J27,0,IF(J21&lt;J27,J19,J29))</f>
        <v>赵颐晴</v>
      </c>
      <c r="S19" s="86">
        <v>0</v>
      </c>
      <c r="U19" s="86" t="s">
        <v>52</v>
      </c>
      <c r="V19" s="86" t="str">
        <f>IF(S17=S19,0,IF(S17&gt;S19,R17,R19))</f>
        <v>张  颖</v>
      </c>
      <c r="W19" s="86"/>
    </row>
    <row r="20" spans="1:23" ht="20.25">
      <c r="A20" s="86"/>
      <c r="B20" s="64"/>
      <c r="C20" s="64"/>
      <c r="D20" s="12"/>
      <c r="E20" s="12"/>
      <c r="F20" s="12"/>
      <c r="G20" s="16"/>
      <c r="H20" s="18"/>
      <c r="I20" s="17"/>
      <c r="J20" s="62"/>
      <c r="K20" s="63"/>
      <c r="L20" s="63"/>
      <c r="M20" s="14"/>
      <c r="N20" s="14"/>
      <c r="O20" s="11"/>
      <c r="P20" s="19"/>
      <c r="Q20" s="93"/>
      <c r="R20" s="86"/>
      <c r="S20" s="86"/>
      <c r="U20" s="86"/>
      <c r="V20" s="86"/>
      <c r="W20" s="86"/>
    </row>
    <row r="21" spans="1:23" ht="20.25">
      <c r="A21" s="86" t="s">
        <v>84</v>
      </c>
      <c r="B21" s="64">
        <v>11</v>
      </c>
      <c r="C21" s="64" t="str">
        <f>'女子反曲个人排位赛（16表格）'!C13</f>
        <v>赵颐晴</v>
      </c>
      <c r="D21" s="12"/>
      <c r="E21" s="12"/>
      <c r="F21" s="12"/>
      <c r="G21" s="16"/>
      <c r="H21" s="18"/>
      <c r="I21" s="17"/>
      <c r="J21" s="65">
        <v>2</v>
      </c>
      <c r="K21" s="66"/>
      <c r="L21" s="67"/>
      <c r="M21" s="14"/>
      <c r="N21" s="14"/>
      <c r="O21" s="11"/>
      <c r="U21" s="86"/>
      <c r="V21" s="86"/>
      <c r="W21" s="86"/>
    </row>
    <row r="22" spans="1:23">
      <c r="A22" s="86"/>
      <c r="B22" s="64"/>
      <c r="C22" s="64"/>
      <c r="D22" s="69">
        <v>6</v>
      </c>
      <c r="E22" s="69" t="s">
        <v>44</v>
      </c>
      <c r="F22" s="71">
        <v>4</v>
      </c>
      <c r="G22" s="73" t="s">
        <v>93</v>
      </c>
      <c r="H22" s="74"/>
      <c r="I22" s="75"/>
      <c r="J22" s="60"/>
      <c r="K22" s="61"/>
      <c r="L22" s="68"/>
      <c r="M22" s="14"/>
      <c r="N22" s="14"/>
      <c r="O22" s="11"/>
      <c r="U22" s="86"/>
      <c r="V22" s="86"/>
      <c r="W22" s="86"/>
    </row>
    <row r="23" spans="1:23">
      <c r="A23" s="86"/>
      <c r="B23" s="64">
        <v>12</v>
      </c>
      <c r="C23" s="64" t="str">
        <f>'女子反曲个人排位赛（16表格）'!C8</f>
        <v>刘金平</v>
      </c>
      <c r="D23" s="70"/>
      <c r="E23" s="70"/>
      <c r="F23" s="72"/>
      <c r="G23" s="84" t="str">
        <f>IF(D22=F22,0,IF(D22&gt;F22,C21,C23))</f>
        <v>赵颐晴</v>
      </c>
      <c r="H23" s="85"/>
      <c r="I23" s="85"/>
      <c r="J23" s="10"/>
      <c r="K23" s="2"/>
      <c r="L23" s="15"/>
      <c r="M23" s="60">
        <v>7</v>
      </c>
      <c r="N23" s="61"/>
      <c r="O23" s="68"/>
    </row>
    <row r="24" spans="1:23">
      <c r="A24" s="86"/>
      <c r="B24" s="64"/>
      <c r="C24" s="64"/>
      <c r="J24" s="10"/>
      <c r="K24" s="2"/>
      <c r="L24" s="15"/>
      <c r="M24" s="62"/>
      <c r="N24" s="63"/>
      <c r="O24" s="81"/>
    </row>
    <row r="25" spans="1:23" ht="20.25">
      <c r="A25" s="86" t="s">
        <v>85</v>
      </c>
      <c r="B25" s="64">
        <v>13</v>
      </c>
      <c r="C25" s="64" t="str">
        <f>'女子反曲个人排位赛（16表格）'!C9</f>
        <v>乔  青</v>
      </c>
      <c r="D25" s="12"/>
      <c r="E25" s="12"/>
      <c r="F25" s="12"/>
      <c r="G25" s="13"/>
      <c r="H25" s="13"/>
      <c r="I25" s="13"/>
      <c r="J25" s="10"/>
      <c r="K25" s="2"/>
      <c r="L25" s="15"/>
      <c r="M25" s="65" t="str">
        <f>IF(J21=J27,0,IF(J21&gt;J27,J19,J29))</f>
        <v>孙雪钰</v>
      </c>
      <c r="N25" s="66"/>
      <c r="O25" s="66"/>
    </row>
    <row r="26" spans="1:23">
      <c r="A26" s="86"/>
      <c r="B26" s="64"/>
      <c r="C26" s="64"/>
      <c r="D26" s="69">
        <v>5</v>
      </c>
      <c r="E26" s="69" t="s">
        <v>44</v>
      </c>
      <c r="F26" s="82" t="s">
        <v>92</v>
      </c>
      <c r="G26" s="76" t="str">
        <f>IF(D26=F26,0,IF(D26&gt;F26,C25,C27))</f>
        <v>蒋  婷</v>
      </c>
      <c r="H26" s="77"/>
      <c r="I26" s="77"/>
      <c r="J26" s="10"/>
      <c r="K26" s="2"/>
      <c r="L26" s="15"/>
      <c r="M26" s="60"/>
      <c r="N26" s="90"/>
      <c r="O26" s="90"/>
    </row>
    <row r="27" spans="1:23">
      <c r="A27" s="86"/>
      <c r="B27" s="64">
        <v>14</v>
      </c>
      <c r="C27" s="64" t="str">
        <f>'女子反曲个人排位赛（16表格）'!C12</f>
        <v>蒋  婷</v>
      </c>
      <c r="D27" s="70"/>
      <c r="E27" s="70"/>
      <c r="F27" s="83"/>
      <c r="G27" s="78">
        <v>2</v>
      </c>
      <c r="H27" s="79"/>
      <c r="I27" s="80"/>
      <c r="J27" s="60">
        <v>6</v>
      </c>
      <c r="K27" s="61"/>
      <c r="L27" s="68"/>
    </row>
    <row r="28" spans="1:23" ht="20.25">
      <c r="A28" s="86"/>
      <c r="B28" s="64"/>
      <c r="C28" s="64"/>
      <c r="D28" s="12"/>
      <c r="E28" s="12"/>
      <c r="F28" s="12"/>
      <c r="G28" s="16"/>
      <c r="H28" s="18"/>
      <c r="I28" s="17"/>
      <c r="J28" s="62"/>
      <c r="K28" s="63"/>
      <c r="L28" s="81"/>
    </row>
    <row r="29" spans="1:23" ht="20.25">
      <c r="A29" s="86" t="s">
        <v>86</v>
      </c>
      <c r="B29" s="64">
        <v>15</v>
      </c>
      <c r="C29" s="64" t="str">
        <f>'女子反曲个人排位赛（16表格）'!C17</f>
        <v>张峥怡</v>
      </c>
      <c r="D29" s="12"/>
      <c r="E29" s="12"/>
      <c r="F29" s="12"/>
      <c r="G29" s="16"/>
      <c r="H29" s="18"/>
      <c r="I29" s="17"/>
      <c r="J29" s="65" t="str">
        <f>IF(G27=G30,0,IF(G27&gt;G30,G26,G31))</f>
        <v>孙雪钰</v>
      </c>
      <c r="K29" s="66"/>
      <c r="L29" s="66"/>
    </row>
    <row r="30" spans="1:23">
      <c r="A30" s="86"/>
      <c r="B30" s="64"/>
      <c r="C30" s="64"/>
      <c r="D30" s="69">
        <v>0</v>
      </c>
      <c r="E30" s="69" t="s">
        <v>44</v>
      </c>
      <c r="F30" s="71">
        <v>6</v>
      </c>
      <c r="G30" s="73">
        <v>6</v>
      </c>
      <c r="H30" s="74"/>
      <c r="I30" s="75"/>
      <c r="J30" s="60"/>
      <c r="K30" s="61"/>
      <c r="L30" s="61"/>
    </row>
    <row r="31" spans="1:23">
      <c r="A31" s="86"/>
      <c r="B31" s="64">
        <v>16</v>
      </c>
      <c r="C31" s="64" t="str">
        <f>'女子反曲个人排位赛（16表格）'!C4</f>
        <v>孙雪钰</v>
      </c>
      <c r="D31" s="70"/>
      <c r="E31" s="70"/>
      <c r="F31" s="72"/>
      <c r="G31" s="84" t="str">
        <f>IF(D30=F30,0,IF(D30&gt;F30,C29,C31))</f>
        <v>孙雪钰</v>
      </c>
      <c r="H31" s="85"/>
      <c r="I31" s="85"/>
    </row>
    <row r="32" spans="1:23">
      <c r="A32" s="86"/>
      <c r="B32" s="64"/>
      <c r="C32" s="64"/>
    </row>
  </sheetData>
  <mergeCells count="108">
    <mergeCell ref="M7:O8"/>
    <mergeCell ref="M9:O10"/>
    <mergeCell ref="M23:O24"/>
    <mergeCell ref="M25:O26"/>
    <mergeCell ref="U11:U14"/>
    <mergeCell ref="V11:W14"/>
    <mergeCell ref="Q13:Q16"/>
    <mergeCell ref="R13:R14"/>
    <mergeCell ref="S13:S14"/>
    <mergeCell ref="R15:R16"/>
    <mergeCell ref="S15:S16"/>
    <mergeCell ref="U15:U18"/>
    <mergeCell ref="V15:W18"/>
    <mergeCell ref="Q17:Q20"/>
    <mergeCell ref="R17:R18"/>
    <mergeCell ref="S17:S18"/>
    <mergeCell ref="R19:R20"/>
    <mergeCell ref="S19:S20"/>
    <mergeCell ref="U19:U22"/>
    <mergeCell ref="V19:W22"/>
    <mergeCell ref="A1:A4"/>
    <mergeCell ref="A5:A8"/>
    <mergeCell ref="A9:A12"/>
    <mergeCell ref="A13:A16"/>
    <mergeCell ref="A17:A20"/>
    <mergeCell ref="A21:A24"/>
    <mergeCell ref="A25:A28"/>
    <mergeCell ref="A29:A32"/>
    <mergeCell ref="G23:I23"/>
    <mergeCell ref="B25:B26"/>
    <mergeCell ref="C25:C26"/>
    <mergeCell ref="G15:I15"/>
    <mergeCell ref="B17:B18"/>
    <mergeCell ref="C17:C18"/>
    <mergeCell ref="G7:I7"/>
    <mergeCell ref="B9:B10"/>
    <mergeCell ref="C9:C10"/>
    <mergeCell ref="B1:B2"/>
    <mergeCell ref="C1:C2"/>
    <mergeCell ref="J27:L28"/>
    <mergeCell ref="B29:B30"/>
    <mergeCell ref="C29:C30"/>
    <mergeCell ref="J29:L30"/>
    <mergeCell ref="D30:D31"/>
    <mergeCell ref="E30:E31"/>
    <mergeCell ref="F30:F31"/>
    <mergeCell ref="G30:I30"/>
    <mergeCell ref="B31:B32"/>
    <mergeCell ref="C31:C32"/>
    <mergeCell ref="D26:D27"/>
    <mergeCell ref="E26:E27"/>
    <mergeCell ref="F26:F27"/>
    <mergeCell ref="G26:I26"/>
    <mergeCell ref="B27:B28"/>
    <mergeCell ref="C27:C28"/>
    <mergeCell ref="G27:I27"/>
    <mergeCell ref="G31:I31"/>
    <mergeCell ref="J19:L20"/>
    <mergeCell ref="B21:B22"/>
    <mergeCell ref="C21:C22"/>
    <mergeCell ref="J21:L22"/>
    <mergeCell ref="D22:D23"/>
    <mergeCell ref="E22:E23"/>
    <mergeCell ref="F22:F23"/>
    <mergeCell ref="G22:I22"/>
    <mergeCell ref="B23:B24"/>
    <mergeCell ref="C23:C24"/>
    <mergeCell ref="D18:D19"/>
    <mergeCell ref="E18:E19"/>
    <mergeCell ref="F18:F19"/>
    <mergeCell ref="G18:I18"/>
    <mergeCell ref="B19:B20"/>
    <mergeCell ref="C19:C20"/>
    <mergeCell ref="G19:I19"/>
    <mergeCell ref="J11:L12"/>
    <mergeCell ref="B13:B14"/>
    <mergeCell ref="C13:C14"/>
    <mergeCell ref="J13:L14"/>
    <mergeCell ref="D14:D15"/>
    <mergeCell ref="E14:E15"/>
    <mergeCell ref="F14:F15"/>
    <mergeCell ref="G14:I14"/>
    <mergeCell ref="B15:B16"/>
    <mergeCell ref="C15:C16"/>
    <mergeCell ref="D10:D11"/>
    <mergeCell ref="E10:E11"/>
    <mergeCell ref="F10:F11"/>
    <mergeCell ref="G10:I10"/>
    <mergeCell ref="B11:B12"/>
    <mergeCell ref="C11:C12"/>
    <mergeCell ref="G11:I11"/>
    <mergeCell ref="J3:L4"/>
    <mergeCell ref="B5:B6"/>
    <mergeCell ref="C5:C6"/>
    <mergeCell ref="J5:L6"/>
    <mergeCell ref="D6:D7"/>
    <mergeCell ref="E6:E7"/>
    <mergeCell ref="F6:F7"/>
    <mergeCell ref="G6:I6"/>
    <mergeCell ref="B7:B8"/>
    <mergeCell ref="C7:C8"/>
    <mergeCell ref="D2:D3"/>
    <mergeCell ref="E2:E3"/>
    <mergeCell ref="F2:F3"/>
    <mergeCell ref="G2:I2"/>
    <mergeCell ref="B3:B4"/>
    <mergeCell ref="C3:C4"/>
    <mergeCell ref="G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workbookViewId="0">
      <selection activeCell="B2" sqref="B2:B9"/>
    </sheetView>
  </sheetViews>
  <sheetFormatPr defaultColWidth="11" defaultRowHeight="14.25"/>
  <cols>
    <col min="1" max="1" width="12.5" customWidth="1"/>
    <col min="2" max="2" width="12.25" style="23" customWidth="1"/>
    <col min="3" max="9" width="11" style="23"/>
  </cols>
  <sheetData>
    <row r="1" spans="1:9" s="13" customFormat="1">
      <c r="B1" s="30"/>
      <c r="C1" s="30"/>
      <c r="D1" s="30"/>
      <c r="E1" s="30"/>
      <c r="F1" s="30"/>
      <c r="G1" s="30"/>
      <c r="H1" s="30"/>
      <c r="I1" s="30"/>
    </row>
    <row r="2" spans="1:9" s="13" customFormat="1">
      <c r="A2" s="85" t="s">
        <v>0</v>
      </c>
      <c r="B2" s="85"/>
      <c r="C2" s="30"/>
      <c r="D2" s="30"/>
      <c r="E2" s="30"/>
    </row>
    <row r="3" spans="1:9" s="13" customFormat="1">
      <c r="A3" s="85"/>
      <c r="B3" s="85"/>
      <c r="C3" s="25">
        <v>1</v>
      </c>
      <c r="D3" s="30"/>
      <c r="E3" s="30"/>
    </row>
    <row r="4" spans="1:9" s="13" customFormat="1">
      <c r="A4" s="85"/>
      <c r="B4" s="85"/>
      <c r="C4" s="29"/>
      <c r="D4" s="30"/>
      <c r="E4" s="30"/>
    </row>
    <row r="5" spans="1:9" s="13" customFormat="1">
      <c r="A5" s="85"/>
      <c r="B5" s="85"/>
      <c r="C5" s="31"/>
      <c r="D5" s="30">
        <v>1</v>
      </c>
      <c r="E5" s="30"/>
    </row>
    <row r="6" spans="1:9" s="13" customFormat="1">
      <c r="A6" s="85"/>
      <c r="B6" s="85"/>
      <c r="C6" s="31"/>
      <c r="D6" s="29"/>
      <c r="E6" s="30"/>
    </row>
    <row r="7" spans="1:9" s="13" customFormat="1">
      <c r="A7" s="85"/>
      <c r="B7" s="85"/>
      <c r="C7" s="32">
        <v>16</v>
      </c>
      <c r="D7" s="31"/>
      <c r="E7" s="30"/>
    </row>
    <row r="8" spans="1:9" s="13" customFormat="1">
      <c r="A8" s="85"/>
      <c r="B8" s="85"/>
      <c r="C8" s="30"/>
      <c r="D8" s="31"/>
      <c r="E8" s="30"/>
    </row>
    <row r="9" spans="1:9" s="13" customFormat="1">
      <c r="A9" s="85"/>
      <c r="B9" s="85"/>
      <c r="C9" s="30"/>
      <c r="D9" s="31"/>
      <c r="E9" s="30">
        <v>1</v>
      </c>
    </row>
    <row r="10" spans="1:9" s="13" customFormat="1">
      <c r="B10" s="30"/>
      <c r="C10" s="30"/>
      <c r="D10" s="31"/>
      <c r="E10" s="29"/>
    </row>
    <row r="11" spans="1:9" s="13" customFormat="1">
      <c r="A11" s="85" t="s">
        <v>1</v>
      </c>
      <c r="B11" s="85"/>
      <c r="C11" s="30"/>
      <c r="D11" s="31"/>
      <c r="E11" s="31"/>
    </row>
    <row r="12" spans="1:9" s="13" customFormat="1">
      <c r="A12" s="85"/>
      <c r="B12" s="85"/>
      <c r="C12" s="30">
        <v>9</v>
      </c>
      <c r="D12" s="31"/>
      <c r="E12" s="31"/>
    </row>
    <row r="13" spans="1:9" s="13" customFormat="1">
      <c r="A13" s="85"/>
      <c r="B13" s="85"/>
      <c r="C13" s="33"/>
      <c r="D13" s="31"/>
      <c r="E13" s="31"/>
    </row>
    <row r="14" spans="1:9" s="13" customFormat="1">
      <c r="A14" s="85"/>
      <c r="B14" s="85"/>
      <c r="C14" s="31"/>
      <c r="D14" s="27">
        <v>8</v>
      </c>
      <c r="E14" s="31"/>
    </row>
    <row r="15" spans="1:9" s="13" customFormat="1">
      <c r="A15" s="85"/>
      <c r="B15" s="85"/>
      <c r="C15" s="31"/>
      <c r="D15" s="30"/>
      <c r="E15" s="31"/>
    </row>
    <row r="16" spans="1:9" s="13" customFormat="1">
      <c r="A16" s="85"/>
      <c r="B16" s="85"/>
      <c r="C16" s="27">
        <v>8</v>
      </c>
      <c r="D16" s="30"/>
      <c r="E16" s="31"/>
    </row>
    <row r="17" spans="1:7" s="13" customFormat="1">
      <c r="A17" s="85"/>
      <c r="B17" s="85"/>
      <c r="C17" s="30"/>
      <c r="D17" s="30"/>
      <c r="E17" s="31"/>
      <c r="F17" s="30"/>
      <c r="G17" s="30"/>
    </row>
    <row r="18" spans="1:7" s="13" customFormat="1">
      <c r="A18" s="85"/>
      <c r="B18" s="85"/>
      <c r="C18" s="30"/>
      <c r="D18" s="30"/>
      <c r="E18" s="31"/>
      <c r="F18" s="30"/>
      <c r="G18" s="30">
        <v>1</v>
      </c>
    </row>
    <row r="19" spans="1:7" s="13" customFormat="1">
      <c r="B19" s="30"/>
      <c r="C19" s="30"/>
      <c r="D19" s="30"/>
      <c r="E19" s="31"/>
      <c r="F19" s="28"/>
      <c r="G19" s="29"/>
    </row>
    <row r="20" spans="1:7" s="13" customFormat="1">
      <c r="A20" s="85" t="s">
        <v>2</v>
      </c>
      <c r="B20" s="85"/>
      <c r="C20" s="30"/>
      <c r="D20" s="30"/>
      <c r="E20" s="31"/>
      <c r="F20" s="34"/>
      <c r="G20" s="31"/>
    </row>
    <row r="21" spans="1:7" s="13" customFormat="1">
      <c r="A21" s="85"/>
      <c r="B21" s="85"/>
      <c r="C21" s="30">
        <v>5</v>
      </c>
      <c r="D21" s="30"/>
      <c r="E21" s="31"/>
      <c r="F21" s="34"/>
      <c r="G21" s="31"/>
    </row>
    <row r="22" spans="1:7" s="13" customFormat="1">
      <c r="A22" s="85"/>
      <c r="B22" s="85"/>
      <c r="C22" s="29"/>
      <c r="D22" s="30"/>
      <c r="E22" s="31"/>
      <c r="F22" s="34"/>
      <c r="G22" s="31"/>
    </row>
    <row r="23" spans="1:7" s="13" customFormat="1">
      <c r="A23" s="85"/>
      <c r="B23" s="85"/>
      <c r="C23" s="31"/>
      <c r="D23" s="30">
        <v>5</v>
      </c>
      <c r="E23" s="31"/>
      <c r="F23" s="34"/>
      <c r="G23" s="31"/>
    </row>
    <row r="24" spans="1:7" s="13" customFormat="1">
      <c r="A24" s="85"/>
      <c r="B24" s="85"/>
      <c r="C24" s="31"/>
      <c r="D24" s="29"/>
      <c r="E24" s="31"/>
      <c r="F24" s="34"/>
      <c r="G24" s="31"/>
    </row>
    <row r="25" spans="1:7" s="13" customFormat="1">
      <c r="A25" s="85"/>
      <c r="B25" s="85"/>
      <c r="C25" s="27">
        <v>12</v>
      </c>
      <c r="D25" s="31"/>
      <c r="E25" s="31"/>
      <c r="F25" s="34"/>
      <c r="G25" s="31"/>
    </row>
    <row r="26" spans="1:7" s="13" customFormat="1">
      <c r="A26" s="85"/>
      <c r="B26" s="85"/>
      <c r="C26" s="30"/>
      <c r="D26" s="31"/>
      <c r="E26" s="31"/>
      <c r="F26" s="34">
        <v>4</v>
      </c>
      <c r="G26" s="31"/>
    </row>
    <row r="27" spans="1:7" s="13" customFormat="1">
      <c r="A27" s="85"/>
      <c r="B27" s="85"/>
      <c r="C27" s="30"/>
      <c r="D27" s="31"/>
      <c r="E27" s="31"/>
      <c r="F27" s="29"/>
      <c r="G27" s="31"/>
    </row>
    <row r="28" spans="1:7" s="13" customFormat="1">
      <c r="B28" s="30"/>
      <c r="C28" s="30"/>
      <c r="D28" s="31"/>
      <c r="E28" s="27">
        <v>4</v>
      </c>
      <c r="F28" s="31"/>
      <c r="G28" s="31"/>
    </row>
    <row r="29" spans="1:7" s="13" customFormat="1">
      <c r="A29" s="85" t="s">
        <v>3</v>
      </c>
      <c r="B29" s="85"/>
      <c r="C29" s="30"/>
      <c r="D29" s="31"/>
      <c r="E29" s="30"/>
      <c r="F29" s="31"/>
      <c r="G29" s="31"/>
    </row>
    <row r="30" spans="1:7" s="13" customFormat="1">
      <c r="A30" s="85"/>
      <c r="B30" s="85"/>
      <c r="C30" s="30">
        <v>13</v>
      </c>
      <c r="D30" s="31"/>
      <c r="E30" s="30"/>
      <c r="F30" s="31"/>
      <c r="G30" s="31"/>
    </row>
    <row r="31" spans="1:7" s="13" customFormat="1">
      <c r="A31" s="85"/>
      <c r="B31" s="85"/>
      <c r="C31" s="29"/>
      <c r="D31" s="31"/>
      <c r="E31" s="30"/>
      <c r="F31" s="31"/>
      <c r="G31" s="31"/>
    </row>
    <row r="32" spans="1:7" s="13" customFormat="1">
      <c r="A32" s="85"/>
      <c r="B32" s="85"/>
      <c r="C32" s="31"/>
      <c r="D32" s="27">
        <v>4</v>
      </c>
      <c r="E32" s="30"/>
      <c r="F32" s="31"/>
      <c r="G32" s="31"/>
    </row>
    <row r="33" spans="1:8" s="13" customFormat="1">
      <c r="A33" s="85"/>
      <c r="B33" s="85"/>
      <c r="C33" s="31"/>
      <c r="D33" s="30"/>
      <c r="E33" s="30"/>
      <c r="F33" s="31"/>
      <c r="G33" s="31"/>
    </row>
    <row r="34" spans="1:8" s="13" customFormat="1">
      <c r="A34" s="85"/>
      <c r="B34" s="85"/>
      <c r="C34" s="27">
        <v>4</v>
      </c>
      <c r="D34" s="30"/>
      <c r="E34" s="30"/>
      <c r="F34" s="31"/>
      <c r="G34" s="31"/>
    </row>
    <row r="35" spans="1:8" s="13" customFormat="1">
      <c r="A35" s="85"/>
      <c r="B35" s="85"/>
      <c r="C35" s="30"/>
      <c r="D35" s="30"/>
      <c r="E35" s="30"/>
      <c r="F35" s="31"/>
      <c r="G35" s="31"/>
    </row>
    <row r="36" spans="1:8" s="13" customFormat="1">
      <c r="A36" s="85"/>
      <c r="B36" s="85"/>
      <c r="C36" s="30"/>
      <c r="D36" s="30"/>
      <c r="E36" s="30"/>
      <c r="F36" s="31"/>
      <c r="G36" s="31">
        <v>3</v>
      </c>
      <c r="H36" s="13">
        <v>1</v>
      </c>
    </row>
    <row r="37" spans="1:8" s="13" customFormat="1">
      <c r="B37" s="30"/>
      <c r="C37" s="30"/>
      <c r="D37" s="30"/>
      <c r="E37" s="30"/>
      <c r="F37" s="31"/>
      <c r="G37" s="33"/>
      <c r="H37" s="35"/>
    </row>
    <row r="38" spans="1:8" s="13" customFormat="1">
      <c r="A38" s="85" t="s">
        <v>4</v>
      </c>
      <c r="B38" s="85"/>
      <c r="C38" s="30"/>
      <c r="D38" s="30"/>
      <c r="E38" s="30"/>
      <c r="F38" s="31"/>
      <c r="G38" s="31"/>
    </row>
    <row r="39" spans="1:8" s="13" customFormat="1">
      <c r="A39" s="85"/>
      <c r="B39" s="85"/>
      <c r="C39" s="30">
        <v>3</v>
      </c>
      <c r="D39" s="30"/>
      <c r="E39" s="30"/>
      <c r="F39" s="31"/>
      <c r="G39" s="31"/>
    </row>
    <row r="40" spans="1:8" s="13" customFormat="1">
      <c r="A40" s="85"/>
      <c r="B40" s="85"/>
      <c r="C40" s="29"/>
      <c r="D40" s="30"/>
      <c r="E40" s="30"/>
      <c r="F40" s="31"/>
      <c r="G40" s="31"/>
    </row>
    <row r="41" spans="1:8" s="13" customFormat="1">
      <c r="A41" s="85"/>
      <c r="B41" s="85"/>
      <c r="C41" s="31"/>
      <c r="D41" s="30">
        <v>3</v>
      </c>
      <c r="E41" s="30"/>
      <c r="F41" s="31"/>
      <c r="G41" s="31"/>
    </row>
    <row r="42" spans="1:8" s="13" customFormat="1">
      <c r="A42" s="85"/>
      <c r="B42" s="85"/>
      <c r="C42" s="31"/>
      <c r="D42" s="29"/>
      <c r="E42" s="30"/>
      <c r="F42" s="31"/>
      <c r="G42" s="31"/>
    </row>
    <row r="43" spans="1:8" s="13" customFormat="1">
      <c r="A43" s="85"/>
      <c r="B43" s="85"/>
      <c r="C43" s="27">
        <v>14</v>
      </c>
      <c r="D43" s="31"/>
      <c r="E43" s="30"/>
      <c r="F43" s="31"/>
      <c r="G43" s="31"/>
    </row>
    <row r="44" spans="1:8" s="13" customFormat="1">
      <c r="A44" s="85"/>
      <c r="B44" s="85"/>
      <c r="C44" s="30"/>
      <c r="D44" s="31"/>
      <c r="E44" s="30"/>
      <c r="F44" s="31"/>
      <c r="G44" s="31"/>
    </row>
    <row r="45" spans="1:8" s="13" customFormat="1">
      <c r="A45" s="85"/>
      <c r="B45" s="85"/>
      <c r="C45" s="30"/>
      <c r="D45" s="31"/>
      <c r="E45" s="30">
        <v>3</v>
      </c>
      <c r="F45" s="31"/>
      <c r="G45" s="31"/>
    </row>
    <row r="46" spans="1:8" s="13" customFormat="1">
      <c r="B46" s="30"/>
      <c r="C46" s="30"/>
      <c r="D46" s="31"/>
      <c r="E46" s="29"/>
      <c r="F46" s="31"/>
      <c r="G46" s="31"/>
    </row>
    <row r="47" spans="1:8" s="13" customFormat="1">
      <c r="A47" s="85" t="s">
        <v>5</v>
      </c>
      <c r="B47" s="85"/>
      <c r="C47" s="30"/>
      <c r="D47" s="31"/>
      <c r="E47" s="31"/>
      <c r="F47" s="27">
        <v>3</v>
      </c>
      <c r="G47" s="31"/>
    </row>
    <row r="48" spans="1:8" s="13" customFormat="1">
      <c r="A48" s="85"/>
      <c r="B48" s="85"/>
      <c r="C48" s="34">
        <v>11</v>
      </c>
      <c r="D48" s="31"/>
      <c r="E48" s="31"/>
      <c r="F48" s="34"/>
      <c r="G48" s="31"/>
    </row>
    <row r="49" spans="1:7" s="13" customFormat="1">
      <c r="A49" s="85"/>
      <c r="B49" s="85"/>
      <c r="C49" s="29"/>
      <c r="D49" s="31"/>
      <c r="E49" s="31"/>
      <c r="F49" s="34"/>
      <c r="G49" s="31"/>
    </row>
    <row r="50" spans="1:7" s="13" customFormat="1">
      <c r="A50" s="85"/>
      <c r="B50" s="85"/>
      <c r="C50" s="31"/>
      <c r="D50" s="27">
        <v>6</v>
      </c>
      <c r="E50" s="31"/>
      <c r="F50" s="34"/>
      <c r="G50" s="31"/>
    </row>
    <row r="51" spans="1:7" s="13" customFormat="1">
      <c r="A51" s="85"/>
      <c r="B51" s="85"/>
      <c r="C51" s="31"/>
      <c r="D51" s="34"/>
      <c r="E51" s="31"/>
      <c r="F51" s="34"/>
      <c r="G51" s="31"/>
    </row>
    <row r="52" spans="1:7" s="13" customFormat="1">
      <c r="A52" s="85"/>
      <c r="B52" s="85"/>
      <c r="C52" s="27">
        <v>6</v>
      </c>
      <c r="D52" s="30"/>
      <c r="E52" s="31"/>
      <c r="F52" s="34"/>
      <c r="G52" s="31"/>
    </row>
    <row r="53" spans="1:7" s="13" customFormat="1">
      <c r="A53" s="85"/>
      <c r="B53" s="85"/>
      <c r="C53" s="30"/>
      <c r="D53" s="34"/>
      <c r="E53" s="31"/>
      <c r="F53" s="34"/>
      <c r="G53" s="31"/>
    </row>
    <row r="54" spans="1:7" s="13" customFormat="1">
      <c r="A54" s="85"/>
      <c r="B54" s="85"/>
      <c r="C54" s="30"/>
      <c r="D54" s="30"/>
      <c r="E54" s="31"/>
      <c r="F54" s="34"/>
      <c r="G54" s="31"/>
    </row>
    <row r="55" spans="1:7" s="13" customFormat="1">
      <c r="B55" s="30"/>
      <c r="C55" s="30"/>
      <c r="D55" s="30"/>
      <c r="E55" s="31"/>
      <c r="F55" s="26"/>
      <c r="G55" s="27">
        <v>2</v>
      </c>
    </row>
    <row r="56" spans="1:7" s="13" customFormat="1">
      <c r="A56" s="85" t="s">
        <v>6</v>
      </c>
      <c r="B56" s="85"/>
      <c r="C56" s="30"/>
      <c r="D56" s="30"/>
      <c r="E56" s="31"/>
      <c r="F56" s="30"/>
      <c r="G56" s="30"/>
    </row>
    <row r="57" spans="1:7" s="13" customFormat="1">
      <c r="A57" s="85"/>
      <c r="B57" s="85"/>
      <c r="C57" s="30">
        <v>7</v>
      </c>
      <c r="D57" s="30"/>
      <c r="E57" s="31"/>
      <c r="F57" s="30"/>
      <c r="G57" s="30"/>
    </row>
    <row r="58" spans="1:7" s="13" customFormat="1">
      <c r="A58" s="85"/>
      <c r="B58" s="85"/>
      <c r="C58" s="29"/>
      <c r="D58" s="30"/>
      <c r="E58" s="31"/>
      <c r="F58" s="30"/>
      <c r="G58" s="30"/>
    </row>
    <row r="59" spans="1:7" s="13" customFormat="1">
      <c r="A59" s="85"/>
      <c r="B59" s="85"/>
      <c r="C59" s="31"/>
      <c r="D59" s="30">
        <v>7</v>
      </c>
      <c r="E59" s="31"/>
      <c r="F59" s="30"/>
      <c r="G59" s="30"/>
    </row>
    <row r="60" spans="1:7" s="13" customFormat="1">
      <c r="A60" s="85"/>
      <c r="B60" s="85"/>
      <c r="C60" s="31"/>
      <c r="D60" s="29"/>
      <c r="E60" s="31"/>
      <c r="F60" s="30"/>
      <c r="G60" s="30"/>
    </row>
    <row r="61" spans="1:7" s="13" customFormat="1">
      <c r="A61" s="85"/>
      <c r="B61" s="85"/>
      <c r="C61" s="27">
        <v>10</v>
      </c>
      <c r="D61" s="31"/>
      <c r="E61" s="31"/>
      <c r="F61" s="30"/>
      <c r="G61" s="30"/>
    </row>
    <row r="62" spans="1:7" s="13" customFormat="1">
      <c r="A62" s="85"/>
      <c r="B62" s="85"/>
      <c r="C62" s="30"/>
      <c r="D62" s="31"/>
      <c r="E62" s="31"/>
      <c r="F62" s="30"/>
      <c r="G62" s="30"/>
    </row>
    <row r="63" spans="1:7" s="13" customFormat="1">
      <c r="A63" s="85"/>
      <c r="B63" s="85"/>
      <c r="C63" s="30"/>
      <c r="D63" s="31"/>
      <c r="E63" s="31"/>
      <c r="F63" s="30"/>
      <c r="G63" s="30"/>
    </row>
    <row r="64" spans="1:7" s="13" customFormat="1">
      <c r="B64" s="30"/>
      <c r="C64" s="30"/>
      <c r="D64" s="31"/>
      <c r="E64" s="27">
        <v>2</v>
      </c>
      <c r="F64" s="30"/>
      <c r="G64" s="30"/>
    </row>
    <row r="65" spans="1:9" s="13" customFormat="1">
      <c r="A65" s="94" t="s">
        <v>7</v>
      </c>
      <c r="B65" s="78"/>
      <c r="C65" s="30"/>
      <c r="D65" s="31"/>
    </row>
    <row r="66" spans="1:9" s="13" customFormat="1">
      <c r="A66" s="94"/>
      <c r="B66" s="84"/>
      <c r="C66" s="30">
        <v>15</v>
      </c>
      <c r="D66" s="31"/>
    </row>
    <row r="67" spans="1:9" s="13" customFormat="1">
      <c r="A67" s="94"/>
      <c r="B67" s="84"/>
      <c r="C67" s="29"/>
      <c r="D67" s="31"/>
    </row>
    <row r="68" spans="1:9" s="13" customFormat="1">
      <c r="A68" s="94"/>
      <c r="B68" s="84"/>
      <c r="C68" s="31"/>
      <c r="D68" s="27">
        <v>2</v>
      </c>
    </row>
    <row r="69" spans="1:9" s="13" customFormat="1">
      <c r="A69" s="94"/>
      <c r="B69" s="84"/>
      <c r="C69" s="31"/>
      <c r="D69" s="30"/>
    </row>
    <row r="70" spans="1:9" s="13" customFormat="1">
      <c r="A70" s="94"/>
      <c r="B70" s="84"/>
      <c r="C70" s="27">
        <v>2</v>
      </c>
      <c r="D70" s="30"/>
    </row>
    <row r="71" spans="1:9" s="13" customFormat="1">
      <c r="A71" s="94"/>
      <c r="B71" s="84"/>
      <c r="C71" s="30"/>
      <c r="D71" s="30"/>
    </row>
    <row r="72" spans="1:9" s="13" customFormat="1">
      <c r="A72" s="94"/>
      <c r="B72" s="73"/>
      <c r="C72" s="30"/>
      <c r="D72" s="30"/>
    </row>
    <row r="73" spans="1:9" s="13" customFormat="1">
      <c r="B73" s="30"/>
      <c r="C73" s="30"/>
      <c r="D73" s="30"/>
      <c r="E73" s="30"/>
      <c r="F73" s="30"/>
      <c r="G73" s="30"/>
      <c r="H73" s="30"/>
      <c r="I73" s="30"/>
    </row>
    <row r="74" spans="1:9" s="13" customFormat="1">
      <c r="B74" s="30"/>
      <c r="C74" s="30" t="s">
        <v>8</v>
      </c>
      <c r="D74" s="36" t="s">
        <v>9</v>
      </c>
      <c r="E74" s="30" t="s">
        <v>10</v>
      </c>
      <c r="F74" s="30" t="s">
        <v>11</v>
      </c>
      <c r="G74" s="30" t="s">
        <v>12</v>
      </c>
      <c r="H74" s="30"/>
      <c r="I74" s="30"/>
    </row>
    <row r="75" spans="1:9" s="13" customFormat="1">
      <c r="B75" s="30"/>
      <c r="C75" s="30"/>
      <c r="D75" s="30"/>
      <c r="E75" s="30"/>
      <c r="F75" s="30"/>
      <c r="G75" s="30"/>
      <c r="H75" s="30"/>
      <c r="I75" s="30"/>
    </row>
    <row r="76" spans="1:9" s="13" customFormat="1">
      <c r="B76" s="30"/>
      <c r="C76" s="30"/>
      <c r="D76" s="30"/>
      <c r="E76" s="30"/>
      <c r="F76" s="30"/>
      <c r="G76" s="30"/>
      <c r="H76" s="30"/>
      <c r="I76" s="30"/>
    </row>
    <row r="77" spans="1:9" s="13" customFormat="1">
      <c r="B77" s="30"/>
      <c r="C77" s="30"/>
      <c r="D77" s="30"/>
      <c r="E77" s="30"/>
      <c r="F77" s="30"/>
      <c r="G77" s="30"/>
      <c r="H77" s="30"/>
      <c r="I77" s="30"/>
    </row>
    <row r="78" spans="1:9" s="13" customFormat="1">
      <c r="B78" s="30"/>
      <c r="C78" s="30"/>
      <c r="D78" s="30"/>
      <c r="E78" s="30"/>
      <c r="F78" s="30"/>
      <c r="G78" s="30"/>
      <c r="H78" s="30"/>
      <c r="I78" s="30"/>
    </row>
    <row r="79" spans="1:9" s="13" customFormat="1">
      <c r="B79" s="30"/>
      <c r="C79" s="30"/>
      <c r="D79" s="30"/>
      <c r="E79" s="30"/>
      <c r="F79" s="30"/>
      <c r="G79" s="30"/>
      <c r="H79" s="30"/>
      <c r="I79" s="30"/>
    </row>
    <row r="80" spans="1:9" s="13" customFormat="1">
      <c r="B80" s="30"/>
      <c r="C80" s="30"/>
      <c r="D80" s="30"/>
      <c r="E80" s="30"/>
      <c r="F80" s="30"/>
      <c r="G80" s="30"/>
      <c r="H80" s="30"/>
      <c r="I80" s="30"/>
    </row>
    <row r="81" spans="3:9" s="13" customFormat="1">
      <c r="C81" s="30"/>
      <c r="D81" s="30"/>
      <c r="E81" s="30"/>
      <c r="F81" s="30"/>
      <c r="G81" s="30"/>
      <c r="H81" s="30"/>
      <c r="I81" s="30"/>
    </row>
    <row r="82" spans="3:9" customFormat="1" ht="20.25">
      <c r="C82" s="22"/>
      <c r="D82" s="22"/>
      <c r="E82" s="22"/>
      <c r="F82" s="22"/>
      <c r="G82" s="22"/>
      <c r="H82" s="22"/>
      <c r="I82" s="23"/>
    </row>
    <row r="83" spans="3:9" customFormat="1" ht="20.25">
      <c r="C83" s="22"/>
      <c r="D83" s="22"/>
      <c r="E83" s="22"/>
      <c r="F83" s="22"/>
      <c r="G83" s="22"/>
      <c r="H83" s="22"/>
      <c r="I83" s="23"/>
    </row>
    <row r="84" spans="3:9" customFormat="1" ht="20.25">
      <c r="C84" s="22"/>
      <c r="D84" s="22"/>
      <c r="E84" s="22"/>
      <c r="F84" s="22"/>
      <c r="G84" s="22"/>
      <c r="H84" s="22"/>
      <c r="I84" s="23"/>
    </row>
  </sheetData>
  <mergeCells count="16">
    <mergeCell ref="A56:A63"/>
    <mergeCell ref="B56:B63"/>
    <mergeCell ref="A65:A72"/>
    <mergeCell ref="B65:B72"/>
    <mergeCell ref="A29:A36"/>
    <mergeCell ref="B29:B36"/>
    <mergeCell ref="A38:A45"/>
    <mergeCell ref="B38:B45"/>
    <mergeCell ref="A47:A54"/>
    <mergeCell ref="B47:B54"/>
    <mergeCell ref="A2:A9"/>
    <mergeCell ref="B2:B9"/>
    <mergeCell ref="A11:A18"/>
    <mergeCell ref="B11:B18"/>
    <mergeCell ref="A20:A27"/>
    <mergeCell ref="B20:B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排位赛单轮</vt:lpstr>
      <vt:lpstr>女子反曲个人排位赛（16表格）</vt:lpstr>
      <vt:lpstr>16</vt:lpstr>
      <vt:lpstr>淘汰赛16人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 ZJ</dc:creator>
  <cp:lastModifiedBy>jie</cp:lastModifiedBy>
  <cp:lastPrinted>2016-03-27T02:40:59Z</cp:lastPrinted>
  <dcterms:created xsi:type="dcterms:W3CDTF">2016-02-08T15:29:17Z</dcterms:created>
  <dcterms:modified xsi:type="dcterms:W3CDTF">2016-03-31T03:29:45Z</dcterms:modified>
</cp:coreProperties>
</file>