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30" windowWidth="19440" windowHeight="11730" tabRatio="500" activeTab="2"/>
  </bookViews>
  <sheets>
    <sheet name="团体运动员成绩表" sheetId="4" r:id="rId1"/>
    <sheet name="排位赛总计32" sheetId="14" r:id="rId2"/>
    <sheet name="32" sheetId="16" r:id="rId3"/>
    <sheet name="淘汰赛32人" sheetId="15" r:id="rId4"/>
  </sheets>
  <definedNames>
    <definedName name="_xlnm._FilterDatabase" localSheetId="1" hidden="1">排位赛总计32!$A$2:$H$23</definedName>
    <definedName name="_xlnm._FilterDatabase" localSheetId="0" hidden="1">团体运动员成绩表!$A$3:$I$3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6" l="1"/>
  <c r="C9" i="16"/>
  <c r="C53" i="16"/>
  <c r="C63" i="16"/>
  <c r="G63" i="16"/>
  <c r="J61" i="16"/>
  <c r="C45" i="16"/>
  <c r="C41" i="16"/>
  <c r="C37" i="16"/>
  <c r="C47" i="16"/>
  <c r="C15" i="16"/>
  <c r="C29" i="16"/>
  <c r="C11" i="16"/>
  <c r="C7" i="16"/>
  <c r="C17" i="16"/>
  <c r="F11" i="4"/>
  <c r="C1" i="16"/>
  <c r="F19" i="4"/>
  <c r="F4" i="4"/>
  <c r="F5" i="4"/>
  <c r="F6" i="4"/>
  <c r="F7" i="4"/>
  <c r="F8" i="4"/>
  <c r="F9" i="4"/>
  <c r="F10" i="4"/>
  <c r="F13" i="4"/>
  <c r="F14" i="4"/>
  <c r="F15" i="4"/>
  <c r="F16" i="4"/>
  <c r="F17" i="4"/>
  <c r="F20" i="4"/>
  <c r="F24" i="4"/>
  <c r="F22" i="4"/>
  <c r="F23" i="4"/>
  <c r="F25" i="4"/>
  <c r="F26" i="4"/>
  <c r="F28" i="4"/>
  <c r="F21" i="4"/>
  <c r="F29" i="4"/>
  <c r="F18" i="4"/>
  <c r="F31" i="4"/>
  <c r="F30" i="4"/>
  <c r="F32" i="4"/>
  <c r="F12" i="4"/>
  <c r="F27" i="4"/>
  <c r="F33" i="4"/>
  <c r="F34" i="4"/>
  <c r="F35" i="4"/>
  <c r="I19" i="4"/>
  <c r="I22" i="4"/>
  <c r="I28" i="4"/>
  <c r="I8" i="4"/>
  <c r="I13" i="4"/>
  <c r="I7" i="4"/>
  <c r="I30" i="4"/>
  <c r="I24" i="4"/>
  <c r="I15" i="4"/>
  <c r="I31" i="4"/>
  <c r="I16" i="4"/>
  <c r="I23" i="4"/>
  <c r="I25" i="4"/>
  <c r="I5" i="4"/>
  <c r="I14" i="4"/>
  <c r="I9" i="4"/>
  <c r="I17" i="4"/>
  <c r="I20" i="4"/>
  <c r="I4" i="4"/>
  <c r="I6" i="4"/>
  <c r="I26" i="4"/>
  <c r="I10" i="4"/>
  <c r="I18" i="4"/>
  <c r="I29" i="4"/>
  <c r="I21" i="4"/>
  <c r="I32" i="4"/>
  <c r="I12" i="4"/>
  <c r="I27" i="4"/>
  <c r="I33" i="4"/>
  <c r="I34" i="4"/>
  <c r="I35" i="4"/>
  <c r="I36" i="4"/>
  <c r="I37" i="4"/>
  <c r="I11" i="4"/>
  <c r="H35" i="14"/>
  <c r="H17" i="14"/>
  <c r="H20" i="14"/>
  <c r="H25" i="14"/>
  <c r="H7" i="14"/>
  <c r="H11" i="14"/>
  <c r="H6" i="14"/>
  <c r="H27" i="14"/>
  <c r="H22" i="14"/>
  <c r="H13" i="14"/>
  <c r="H28" i="14"/>
  <c r="H14" i="14"/>
  <c r="H21" i="14"/>
  <c r="H23" i="14"/>
  <c r="H4" i="14"/>
  <c r="H12" i="14"/>
  <c r="H8" i="14"/>
  <c r="H15" i="14"/>
  <c r="H18" i="14"/>
  <c r="H3" i="14"/>
  <c r="H5" i="14"/>
  <c r="H24" i="14"/>
  <c r="H9" i="14"/>
  <c r="H16" i="14"/>
  <c r="H26" i="14"/>
  <c r="H19" i="14"/>
  <c r="H29" i="14"/>
  <c r="H30" i="14"/>
  <c r="H31" i="14"/>
  <c r="H32" i="14"/>
  <c r="H33" i="14"/>
  <c r="H34" i="14"/>
  <c r="H10" i="14"/>
  <c r="G17" i="14"/>
  <c r="G20" i="14"/>
  <c r="G25" i="14"/>
  <c r="G7" i="14"/>
  <c r="G11" i="14"/>
  <c r="G6" i="14"/>
  <c r="G27" i="14"/>
  <c r="G22" i="14"/>
  <c r="G13" i="14"/>
  <c r="G28" i="14"/>
  <c r="G14" i="14"/>
  <c r="G21" i="14"/>
  <c r="G23" i="14"/>
  <c r="G4" i="14"/>
  <c r="G12" i="14"/>
  <c r="G8" i="14"/>
  <c r="G15" i="14"/>
  <c r="G18" i="14"/>
  <c r="G3" i="14"/>
  <c r="G5" i="14"/>
  <c r="G24" i="14"/>
  <c r="G9" i="14"/>
  <c r="G16" i="14"/>
  <c r="G26" i="14"/>
  <c r="G19" i="14"/>
  <c r="G29" i="14"/>
  <c r="G30" i="14"/>
  <c r="G31" i="14"/>
  <c r="G32" i="14"/>
  <c r="G33" i="14"/>
  <c r="G34" i="14"/>
  <c r="G10" i="14"/>
  <c r="F17" i="14"/>
  <c r="F20" i="14"/>
  <c r="F25" i="14"/>
  <c r="F7" i="14"/>
  <c r="F11" i="14"/>
  <c r="F6" i="14"/>
  <c r="F27" i="14"/>
  <c r="F22" i="14"/>
  <c r="F13" i="14"/>
  <c r="F28" i="14"/>
  <c r="F14" i="14"/>
  <c r="F21" i="14"/>
  <c r="F23" i="14"/>
  <c r="F4" i="14"/>
  <c r="F12" i="14"/>
  <c r="F8" i="14"/>
  <c r="F15" i="14"/>
  <c r="F18" i="14"/>
  <c r="F3" i="14"/>
  <c r="F5" i="14"/>
  <c r="F24" i="14"/>
  <c r="F9" i="14"/>
  <c r="F16" i="14"/>
  <c r="F26" i="14"/>
  <c r="F19" i="14"/>
  <c r="F29" i="14"/>
  <c r="F30" i="14"/>
  <c r="F31" i="14"/>
  <c r="F32" i="14"/>
  <c r="F33" i="14"/>
  <c r="F34" i="14"/>
  <c r="F10" i="14"/>
  <c r="G15" i="16"/>
  <c r="J13" i="16"/>
  <c r="G2" i="16"/>
  <c r="J3" i="16"/>
  <c r="M7" i="16"/>
  <c r="C31" i="16"/>
  <c r="G31" i="16"/>
  <c r="J29" i="16"/>
  <c r="M25" i="16"/>
  <c r="U34" i="16"/>
  <c r="M39" i="16"/>
  <c r="U36" i="16"/>
  <c r="Y36" i="16"/>
  <c r="U30" i="16"/>
  <c r="Y28" i="16"/>
  <c r="G47" i="16"/>
  <c r="J45" i="16"/>
  <c r="C33" i="16"/>
  <c r="G34" i="16"/>
  <c r="J35" i="16"/>
  <c r="M57" i="16"/>
  <c r="U32" i="16"/>
  <c r="P49" i="16"/>
  <c r="P15" i="16"/>
  <c r="C55" i="16"/>
  <c r="J51" i="16"/>
  <c r="C39" i="16"/>
  <c r="G39" i="16"/>
  <c r="C23" i="16"/>
  <c r="G23" i="16"/>
  <c r="J19" i="16"/>
  <c r="G7" i="16"/>
  <c r="C57" i="16"/>
  <c r="G58" i="16"/>
  <c r="C61" i="16"/>
  <c r="C59" i="16"/>
  <c r="C49" i="16"/>
  <c r="G50" i="16"/>
  <c r="C51" i="16"/>
  <c r="C43" i="16"/>
  <c r="G42" i="16"/>
  <c r="C35" i="16"/>
  <c r="C25" i="16"/>
  <c r="G26" i="16"/>
  <c r="C27" i="16"/>
  <c r="C21" i="16"/>
  <c r="C19" i="16"/>
  <c r="G10" i="16"/>
  <c r="C13" i="16"/>
  <c r="C5" i="16"/>
  <c r="C3" i="16"/>
</calcChain>
</file>

<file path=xl/sharedStrings.xml><?xml version="1.0" encoding="utf-8"?>
<sst xmlns="http://schemas.openxmlformats.org/spreadsheetml/2006/main" count="189" uniqueCount="138">
  <si>
    <t>A</t>
    <phoneticPr fontId="1" type="noConversion"/>
  </si>
  <si>
    <t>1/16-</t>
    <phoneticPr fontId="1" type="noConversion"/>
  </si>
  <si>
    <t>1/8-</t>
    <phoneticPr fontId="1" type="noConversion"/>
  </si>
  <si>
    <t>铜牌决赛</t>
    <phoneticPr fontId="1" type="noConversion"/>
  </si>
  <si>
    <t>金牌决赛</t>
    <phoneticPr fontId="1" type="noConversion"/>
  </si>
  <si>
    <t>靶位</t>
    <phoneticPr fontId="6" type="noConversion"/>
  </si>
  <si>
    <t>代表队</t>
    <phoneticPr fontId="6" type="noConversion"/>
  </si>
  <si>
    <t>10'S</t>
    <phoneticPr fontId="6" type="noConversion"/>
  </si>
  <si>
    <t>X'S</t>
    <phoneticPr fontId="6" type="noConversion"/>
  </si>
  <si>
    <t>名次</t>
    <phoneticPr fontId="6" type="noConversion"/>
  </si>
  <si>
    <t>运动员</t>
  </si>
  <si>
    <t>成绩</t>
  </si>
  <si>
    <t>10'S</t>
  </si>
  <si>
    <t>X'S</t>
  </si>
  <si>
    <t>名次</t>
  </si>
  <si>
    <t>:</t>
    <phoneticPr fontId="1" type="noConversion"/>
  </si>
  <si>
    <t>A组</t>
    <rPh sb="1" eb="2">
      <t>zu</t>
    </rPh>
    <phoneticPr fontId="1" type="noConversion"/>
  </si>
  <si>
    <t>B组</t>
    <rPh sb="1" eb="2">
      <t>zu</t>
    </rPh>
    <phoneticPr fontId="1" type="noConversion"/>
  </si>
  <si>
    <t>C组</t>
    <rPh sb="1" eb="2">
      <t>zu</t>
    </rPh>
    <phoneticPr fontId="1" type="noConversion"/>
  </si>
  <si>
    <t>D组</t>
    <rPh sb="1" eb="2">
      <t>zu</t>
    </rPh>
    <phoneticPr fontId="1" type="noConversion"/>
  </si>
  <si>
    <t>E组</t>
    <rPh sb="1" eb="2">
      <t>zu</t>
    </rPh>
    <phoneticPr fontId="1" type="noConversion"/>
  </si>
  <si>
    <t>F组</t>
    <rPh sb="1" eb="2">
      <t>zu</t>
    </rPh>
    <phoneticPr fontId="1" type="noConversion"/>
  </si>
  <si>
    <t>G组</t>
    <rPh sb="1" eb="2">
      <t>zu</t>
    </rPh>
    <phoneticPr fontId="1" type="noConversion"/>
  </si>
  <si>
    <t>H组</t>
    <rPh sb="1" eb="2">
      <t>zu</t>
    </rPh>
    <phoneticPr fontId="1" type="noConversion"/>
  </si>
  <si>
    <t>冠亚军争夺</t>
    <rPh sb="0" eb="1">
      <t>guan'ya'jun</t>
    </rPh>
    <rPh sb="3" eb="4">
      <t>zheng'duo</t>
    </rPh>
    <phoneticPr fontId="1" type="noConversion"/>
  </si>
  <si>
    <t>三四名争夺</t>
    <rPh sb="0" eb="1">
      <t>san'si'ming</t>
    </rPh>
    <rPh sb="3" eb="4">
      <t>zheng'duo</t>
    </rPh>
    <phoneticPr fontId="1" type="noConversion"/>
  </si>
  <si>
    <t>冠军</t>
    <rPh sb="0" eb="1">
      <t>guan'jun</t>
    </rPh>
    <phoneticPr fontId="1" type="noConversion"/>
  </si>
  <si>
    <t>亚军</t>
    <rPh sb="0" eb="1">
      <t>ya'jun</t>
    </rPh>
    <phoneticPr fontId="1" type="noConversion"/>
  </si>
  <si>
    <t>季军</t>
    <rPh sb="0" eb="1">
      <t>ji'jun</t>
    </rPh>
    <phoneticPr fontId="1" type="noConversion"/>
  </si>
  <si>
    <t>序号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</si>
  <si>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</si>
  <si>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</si>
  <si>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</si>
  <si>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</si>
  <si>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</si>
  <si>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</si>
  <si>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</si>
  <si>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1/4-</t>
    <phoneticPr fontId="1" type="noConversion"/>
  </si>
  <si>
    <t>半决赛</t>
    <phoneticPr fontId="1" type="noConversion"/>
  </si>
  <si>
    <t>1A</t>
    <phoneticPr fontId="1" type="noConversion"/>
  </si>
  <si>
    <t>1B</t>
    <phoneticPr fontId="1" type="noConversion"/>
  </si>
  <si>
    <t>2A</t>
    <phoneticPr fontId="1" type="noConversion"/>
  </si>
  <si>
    <t>2B</t>
    <phoneticPr fontId="1" type="noConversion"/>
  </si>
  <si>
    <t>3A</t>
    <phoneticPr fontId="1" type="noConversion"/>
  </si>
  <si>
    <t>4A</t>
    <phoneticPr fontId="1" type="noConversion"/>
  </si>
  <si>
    <t>5A</t>
    <phoneticPr fontId="1" type="noConversion"/>
  </si>
  <si>
    <t>6A</t>
    <phoneticPr fontId="1" type="noConversion"/>
  </si>
  <si>
    <t>7A</t>
    <phoneticPr fontId="1" type="noConversion"/>
  </si>
  <si>
    <t>7B</t>
    <phoneticPr fontId="1" type="noConversion"/>
  </si>
  <si>
    <t>3B</t>
    <phoneticPr fontId="1" type="noConversion"/>
  </si>
  <si>
    <t>4B</t>
    <phoneticPr fontId="1" type="noConversion"/>
  </si>
  <si>
    <t>5B</t>
    <phoneticPr fontId="1" type="noConversion"/>
  </si>
  <si>
    <t>6B</t>
    <phoneticPr fontId="1" type="noConversion"/>
  </si>
  <si>
    <t>8A</t>
    <phoneticPr fontId="1" type="noConversion"/>
  </si>
  <si>
    <t>8B</t>
    <phoneticPr fontId="1" type="noConversion"/>
  </si>
  <si>
    <t>9A</t>
    <phoneticPr fontId="1" type="noConversion"/>
  </si>
  <si>
    <t>9B</t>
    <phoneticPr fontId="1" type="noConversion"/>
  </si>
  <si>
    <t>10A</t>
    <phoneticPr fontId="1" type="noConversion"/>
  </si>
  <si>
    <t>10B</t>
    <phoneticPr fontId="1" type="noConversion"/>
  </si>
  <si>
    <t>11A</t>
    <phoneticPr fontId="1" type="noConversion"/>
  </si>
  <si>
    <t>11B</t>
    <phoneticPr fontId="1" type="noConversion"/>
  </si>
  <si>
    <t>12A</t>
    <phoneticPr fontId="1" type="noConversion"/>
  </si>
  <si>
    <t>12B</t>
    <phoneticPr fontId="1" type="noConversion"/>
  </si>
  <si>
    <t>13A</t>
    <phoneticPr fontId="1" type="noConversion"/>
  </si>
  <si>
    <t>13B</t>
    <phoneticPr fontId="1" type="noConversion"/>
  </si>
  <si>
    <t>14A</t>
    <phoneticPr fontId="1" type="noConversion"/>
  </si>
  <si>
    <t>14B</t>
    <phoneticPr fontId="1" type="noConversion"/>
  </si>
  <si>
    <t>15A</t>
    <phoneticPr fontId="1" type="noConversion"/>
  </si>
  <si>
    <t>15B</t>
    <phoneticPr fontId="1" type="noConversion"/>
  </si>
  <si>
    <t>16A</t>
    <phoneticPr fontId="1" type="noConversion"/>
  </si>
  <si>
    <t>16B</t>
    <phoneticPr fontId="1" type="noConversion"/>
  </si>
  <si>
    <t>运动员1</t>
    <phoneticPr fontId="6" type="noConversion"/>
  </si>
  <si>
    <t>运动员2</t>
    <phoneticPr fontId="1" type="noConversion"/>
  </si>
  <si>
    <t>运动员3</t>
    <phoneticPr fontId="1" type="noConversion"/>
  </si>
  <si>
    <t>成绩</t>
    <phoneticPr fontId="6" type="noConversion"/>
  </si>
  <si>
    <t>靶位</t>
    <phoneticPr fontId="1" type="noConversion"/>
  </si>
  <si>
    <t>代表队</t>
    <phoneticPr fontId="1" type="noConversion"/>
  </si>
  <si>
    <r>
      <t>南京白羽射箭</t>
    </r>
    <r>
      <rPr>
        <sz val="16"/>
        <color indexed="8"/>
        <rFont val="仿宋_GB2312"/>
        <charset val="134"/>
      </rPr>
      <t xml:space="preserve"> </t>
    </r>
  </si>
  <si>
    <t xml:space="preserve">北京峰尚弓社  </t>
  </si>
  <si>
    <t xml:space="preserve">佛山市白羽体育文化有限公司  </t>
  </si>
  <si>
    <t>杭州羿风射箭俱乐部 1</t>
    <phoneticPr fontId="22" type="noConversion"/>
  </si>
  <si>
    <t>杭州羿风射箭俱乐部 2</t>
    <phoneticPr fontId="22" type="noConversion"/>
  </si>
  <si>
    <t>黄石奥格斯特射箭俱乐部</t>
  </si>
  <si>
    <t>箭桥射箭馆</t>
  </si>
  <si>
    <t>玛雅人2</t>
    <phoneticPr fontId="22" type="noConversion"/>
  </si>
  <si>
    <t>南通 聆风射箭俱乐部1</t>
    <phoneticPr fontId="22" type="noConversion"/>
  </si>
  <si>
    <t>南通 聆风射箭俱乐部2</t>
    <phoneticPr fontId="22" type="noConversion"/>
  </si>
  <si>
    <t>上海市浦东新区射箭协会8</t>
    <phoneticPr fontId="22" type="noConversion"/>
  </si>
  <si>
    <t>上海同学汇 1</t>
    <phoneticPr fontId="22" type="noConversion"/>
  </si>
  <si>
    <t>上海同学汇 2</t>
    <phoneticPr fontId="22" type="noConversion"/>
  </si>
  <si>
    <t>上海同学汇 4</t>
    <phoneticPr fontId="22" type="noConversion"/>
  </si>
  <si>
    <t>上海同学汇 5</t>
    <phoneticPr fontId="22" type="noConversion"/>
  </si>
  <si>
    <t>上海一支箭1</t>
    <phoneticPr fontId="22" type="noConversion"/>
  </si>
  <si>
    <t>上海一支箭2</t>
    <phoneticPr fontId="22" type="noConversion"/>
  </si>
  <si>
    <t>上海一支箭3</t>
    <phoneticPr fontId="22" type="noConversion"/>
  </si>
  <si>
    <t>上海一支箭4</t>
    <phoneticPr fontId="22" type="noConversion"/>
  </si>
  <si>
    <t>上海一支箭5</t>
    <phoneticPr fontId="22" type="noConversion"/>
  </si>
  <si>
    <t>射箭吧兄弟2</t>
    <phoneticPr fontId="22" type="noConversion"/>
  </si>
  <si>
    <t>沈阳威克特锐射箭馆</t>
  </si>
  <si>
    <t xml:space="preserve">郑州市城羿尚羽射箭俱乐部  </t>
  </si>
  <si>
    <t>反曲团体表</t>
    <phoneticPr fontId="6" type="noConversion"/>
  </si>
  <si>
    <t>上海一支箭1</t>
  </si>
  <si>
    <t>上海同学汇 1</t>
  </si>
  <si>
    <t>上海一支箭2</t>
  </si>
  <si>
    <t>杭州羿风射箭俱乐部 1</t>
  </si>
  <si>
    <t>上海同学汇 3</t>
  </si>
  <si>
    <t>上海一支箭4</t>
  </si>
  <si>
    <t>上海同学汇 2</t>
  </si>
  <si>
    <t>南通 聆风射箭俱乐部1</t>
  </si>
  <si>
    <t>上海同学汇 4</t>
  </si>
  <si>
    <t>上海同学汇 5</t>
  </si>
  <si>
    <t>南通 聆风射箭俱乐部2</t>
  </si>
  <si>
    <t>上海市浦东新区射箭协会8</t>
  </si>
  <si>
    <t>上海一支箭3</t>
  </si>
  <si>
    <t xml:space="preserve">南京白羽射箭 </t>
  </si>
  <si>
    <t>射箭吧兄弟2</t>
  </si>
  <si>
    <t>上海一支箭5</t>
  </si>
  <si>
    <t>杭州羿风射箭俱乐部 2</t>
  </si>
  <si>
    <t>反曲团体排位赛站位表</t>
    <phoneticPr fontId="1" type="noConversion"/>
  </si>
  <si>
    <t>上海同学汇 3</t>
    <phoneticPr fontId="22" type="noConversion"/>
  </si>
  <si>
    <t>上海红黄蓝俱乐部</t>
  </si>
  <si>
    <t>上海红黄蓝俱乐部</t>
    <phoneticPr fontId="1" type="noConversion"/>
  </si>
  <si>
    <t>无锡牧心堂</t>
  </si>
  <si>
    <t>无锡牧心堂</t>
    <phoneticPr fontId="1" type="noConversion"/>
  </si>
  <si>
    <t xml:space="preserve">BOWSAC(博赛）射箭俱乐部1  </t>
    <phoneticPr fontId="22" type="noConversion"/>
  </si>
  <si>
    <t xml:space="preserve">BOWSAC(博赛）射箭俱乐部 2  </t>
  </si>
  <si>
    <t xml:space="preserve">BOWSAC(博赛）射箭俱乐部 2  </t>
    <phoneticPr fontId="22" type="noConversion"/>
  </si>
  <si>
    <t xml:space="preserve">BOWSAC(博赛）射箭俱乐部3 </t>
  </si>
  <si>
    <t xml:space="preserve">BOWSAC(博赛）射箭俱乐部3 </t>
    <phoneticPr fontId="22" type="noConversion"/>
  </si>
  <si>
    <t>9A</t>
    <phoneticPr fontId="1" type="noConversion"/>
  </si>
  <si>
    <t xml:space="preserve">BOWSAC(博赛）射箭俱乐部1  </t>
    <phoneticPr fontId="1" type="noConversion"/>
  </si>
  <si>
    <t>玛雅人</t>
    <phoneticPr fontId="1" type="noConversion"/>
  </si>
  <si>
    <t>:</t>
    <phoneticPr fontId="1" type="noConversion"/>
  </si>
  <si>
    <t xml:space="preserve">郑州市城羿尚羽射箭俱乐部  </t>
    <phoneticPr fontId="1" type="noConversion"/>
  </si>
  <si>
    <t xml:space="preserve"> </t>
    <phoneticPr fontId="1" type="noConversion"/>
  </si>
  <si>
    <t>5（决金箭胜）</t>
    <phoneticPr fontId="1" type="noConversion"/>
  </si>
  <si>
    <t>上海同学汇1</t>
    <phoneticPr fontId="1" type="noConversion"/>
  </si>
  <si>
    <t>4(决金箭胜)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</si>
</sst>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26"/>
      <color rgb="FF000000"/>
      <name val="宋体"/>
      <family val="3"/>
      <charset val="134"/>
      <scheme val="minor"/>
    </font>
    <font>
      <sz val="26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仿宋_GB2312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1" xfId="17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1" xfId="18" applyFont="1" applyBorder="1" applyAlignment="1">
      <alignment horizontal="center" vertical="center"/>
    </xf>
    <xf numFmtId="0" fontId="9" fillId="0" borderId="0" xfId="18" applyBorder="1" applyAlignment="1">
      <alignment horizontal="center" vertical="center"/>
    </xf>
    <xf numFmtId="0" fontId="9" fillId="0" borderId="0" xfId="18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18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54" applyFont="1" applyAlignment="1">
      <alignment horizontal="left" vertical="center"/>
    </xf>
    <xf numFmtId="0" fontId="15" fillId="0" borderId="0" xfId="54" applyAlignment="1">
      <alignment horizontal="left" vertical="center"/>
    </xf>
    <xf numFmtId="0" fontId="15" fillId="0" borderId="0" xfId="54" applyFont="1" applyFill="1" applyAlignment="1">
      <alignment horizontal="left" vertical="center"/>
    </xf>
    <xf numFmtId="0" fontId="12" fillId="0" borderId="0" xfId="54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/>
    <xf numFmtId="0" fontId="16" fillId="0" borderId="8" xfId="0" applyFont="1" applyBorder="1" applyAlignment="1">
      <alignment horizontal="center"/>
    </xf>
    <xf numFmtId="58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8" fillId="0" borderId="0" xfId="0" applyFont="1" applyBorder="1" applyAlignment="1">
      <alignment vertical="center"/>
    </xf>
    <xf numFmtId="0" fontId="18" fillId="0" borderId="6" xfId="0" applyFont="1" applyBorder="1" applyAlignment="1"/>
    <xf numFmtId="0" fontId="18" fillId="0" borderId="0" xfId="0" applyFont="1" applyAlignment="1"/>
    <xf numFmtId="0" fontId="18" fillId="0" borderId="0" xfId="0" applyFont="1" applyBorder="1"/>
    <xf numFmtId="0" fontId="18" fillId="0" borderId="6" xfId="0" applyFont="1" applyBorder="1"/>
    <xf numFmtId="0" fontId="18" fillId="0" borderId="10" xfId="0" applyFont="1" applyBorder="1"/>
    <xf numFmtId="0" fontId="20" fillId="0" borderId="0" xfId="0" applyFont="1"/>
    <xf numFmtId="0" fontId="18" fillId="0" borderId="7" xfId="0" applyFont="1" applyBorder="1"/>
    <xf numFmtId="0" fontId="18" fillId="0" borderId="3" xfId="0" applyFont="1" applyBorder="1"/>
    <xf numFmtId="0" fontId="20" fillId="0" borderId="6" xfId="0" applyFont="1" applyBorder="1"/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18" applyFont="1" applyBorder="1" applyAlignment="1">
      <alignment horizontal="center" vertical="center"/>
    </xf>
    <xf numFmtId="0" fontId="7" fillId="0" borderId="0" xfId="19" applyFont="1" applyBorder="1" applyAlignment="1">
      <alignment horizontal="center" vertical="center" wrapText="1"/>
    </xf>
    <xf numFmtId="0" fontId="7" fillId="0" borderId="0" xfId="18" applyFont="1" applyBorder="1" applyAlignment="1">
      <alignment horizontal="center" vertical="center" wrapText="1"/>
    </xf>
    <xf numFmtId="0" fontId="5" fillId="0" borderId="0" xfId="18" applyFont="1" applyBorder="1" applyAlignment="1">
      <alignment vertical="center"/>
    </xf>
    <xf numFmtId="0" fontId="15" fillId="0" borderId="0" xfId="54" applyBorder="1" applyAlignment="1">
      <alignment horizontal="left" vertical="center"/>
    </xf>
    <xf numFmtId="0" fontId="15" fillId="0" borderId="0" xfId="5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18" applyFont="1" applyBorder="1" applyAlignment="1">
      <alignment horizontal="center" vertical="center"/>
    </xf>
    <xf numFmtId="0" fontId="15" fillId="0" borderId="0" xfId="54" applyAlignment="1">
      <alignment horizontal="center" vertical="center"/>
    </xf>
    <xf numFmtId="0" fontId="15" fillId="0" borderId="0" xfId="54" applyFont="1" applyFill="1" applyAlignment="1">
      <alignment horizontal="center" vertical="center"/>
    </xf>
    <xf numFmtId="0" fontId="15" fillId="0" borderId="0" xfId="54" applyFont="1" applyAlignment="1">
      <alignment horizontal="center" vertical="center"/>
    </xf>
    <xf numFmtId="0" fontId="12" fillId="0" borderId="0" xfId="54" applyFont="1" applyFill="1" applyAlignment="1">
      <alignment horizontal="center" vertical="center"/>
    </xf>
    <xf numFmtId="0" fontId="5" fillId="0" borderId="0" xfId="1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8" xfId="54" applyFont="1" applyBorder="1" applyAlignment="1">
      <alignment horizontal="left" vertical="center"/>
    </xf>
    <xf numFmtId="0" fontId="15" fillId="0" borderId="8" xfId="54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1">
    <cellStyle name="常规" xfId="0" builtinId="0"/>
    <cellStyle name="常规 2" xfId="54"/>
    <cellStyle name="常规_Sheet1" xfId="17"/>
    <cellStyle name="常规_Sheet1_1" xfId="19"/>
    <cellStyle name="常规_Sheet1_成绩册" xfId="18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21" builtinId="9" hidden="1"/>
    <cellStyle name="已访问的超链接" xfId="23" builtinId="9" hidden="1"/>
    <cellStyle name="已访问的超链接" xfId="25" builtinId="9" hidden="1"/>
    <cellStyle name="已访问的超链接" xfId="27" builtinId="9" hidden="1"/>
    <cellStyle name="已访问的超链接" xfId="29" builtinId="9" hidden="1"/>
    <cellStyle name="已访问的超链接" xfId="31" builtinId="9" hidden="1"/>
    <cellStyle name="已访问的超链接" xfId="33" builtinId="9" hidden="1"/>
    <cellStyle name="已访问的超链接" xfId="35" builtinId="9" hidden="1"/>
    <cellStyle name="已访问的超链接" xfId="37" builtinId="9" hidden="1"/>
    <cellStyle name="已访问的超链接" xfId="39" builtinId="9" hidden="1"/>
    <cellStyle name="已访问的超链接" xfId="41" builtinId="9" hidden="1"/>
    <cellStyle name="已访问的超链接" xfId="43" builtinId="9" hidden="1"/>
    <cellStyle name="已访问的超链接" xfId="45" builtinId="9" hidden="1"/>
    <cellStyle name="已访问的超链接" xfId="47" builtinId="9" hidden="1"/>
    <cellStyle name="已访问的超链接" xfId="49" builtinId="9" hidden="1"/>
    <cellStyle name="已访问的超链接" xfId="51" builtinId="9" hidden="1"/>
    <cellStyle name="已访问的超链接" xfId="53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1"/>
  <sheetViews>
    <sheetView workbookViewId="0">
      <selection activeCell="I26" sqref="I26"/>
    </sheetView>
  </sheetViews>
  <sheetFormatPr defaultColWidth="11" defaultRowHeight="14.25"/>
  <cols>
    <col min="1" max="1" width="11" style="35"/>
    <col min="2" max="2" width="25.75" style="57" customWidth="1"/>
    <col min="3" max="3" width="12.75" style="57" customWidth="1"/>
    <col min="4" max="9" width="11" style="57"/>
  </cols>
  <sheetData>
    <row r="2" spans="1:9" ht="18.75">
      <c r="A2" s="73" t="s">
        <v>100</v>
      </c>
      <c r="B2" s="73"/>
      <c r="C2" s="73"/>
      <c r="D2" s="73"/>
      <c r="E2" s="73"/>
      <c r="F2" s="73"/>
      <c r="G2" s="73"/>
      <c r="H2" s="73"/>
    </row>
    <row r="3" spans="1:9">
      <c r="A3" s="2" t="s">
        <v>5</v>
      </c>
      <c r="B3" s="3" t="s">
        <v>6</v>
      </c>
      <c r="C3" s="3" t="s">
        <v>71</v>
      </c>
      <c r="D3" s="2" t="s">
        <v>72</v>
      </c>
      <c r="E3" s="2" t="s">
        <v>73</v>
      </c>
      <c r="F3" s="4" t="s">
        <v>74</v>
      </c>
      <c r="G3" s="2" t="s">
        <v>7</v>
      </c>
      <c r="H3" s="2" t="s">
        <v>8</v>
      </c>
      <c r="I3" s="6" t="s">
        <v>9</v>
      </c>
    </row>
    <row r="4" spans="1:9">
      <c r="A4" s="49" t="s">
        <v>58</v>
      </c>
      <c r="B4" s="58" t="s">
        <v>92</v>
      </c>
      <c r="C4" s="65">
        <v>677</v>
      </c>
      <c r="D4" s="5">
        <v>693</v>
      </c>
      <c r="E4" s="5">
        <v>673</v>
      </c>
      <c r="F4" s="5">
        <f t="shared" ref="F4:F35" si="0">SUM(C4:E4)</f>
        <v>2043</v>
      </c>
      <c r="G4" s="5"/>
      <c r="H4" s="5"/>
      <c r="I4" s="14">
        <f t="shared" ref="I4:I37" si="1">RANK(F4,$F$4:$F$35)</f>
        <v>1</v>
      </c>
    </row>
    <row r="5" spans="1:9">
      <c r="A5" s="49" t="s">
        <v>53</v>
      </c>
      <c r="B5" s="58" t="s">
        <v>88</v>
      </c>
      <c r="C5" s="65">
        <v>681</v>
      </c>
      <c r="D5" s="5">
        <v>650</v>
      </c>
      <c r="E5" s="5">
        <v>677</v>
      </c>
      <c r="F5" s="5">
        <f t="shared" si="0"/>
        <v>2008</v>
      </c>
      <c r="G5" s="5"/>
      <c r="H5" s="5"/>
      <c r="I5" s="14">
        <f t="shared" si="1"/>
        <v>2</v>
      </c>
    </row>
    <row r="6" spans="1:9">
      <c r="A6" s="49" t="s">
        <v>59</v>
      </c>
      <c r="B6" s="58" t="s">
        <v>93</v>
      </c>
      <c r="C6" s="64">
        <v>659</v>
      </c>
      <c r="D6" s="5">
        <v>668</v>
      </c>
      <c r="E6" s="5">
        <v>668</v>
      </c>
      <c r="F6" s="5">
        <f t="shared" si="0"/>
        <v>1995</v>
      </c>
      <c r="G6" s="5"/>
      <c r="H6" s="5"/>
      <c r="I6" s="14">
        <f t="shared" si="1"/>
        <v>3</v>
      </c>
    </row>
    <row r="7" spans="1:9" ht="16.5" customHeight="1">
      <c r="A7" s="49" t="s">
        <v>44</v>
      </c>
      <c r="B7" s="58" t="s">
        <v>80</v>
      </c>
      <c r="C7" s="63">
        <v>677</v>
      </c>
      <c r="D7" s="5">
        <v>660</v>
      </c>
      <c r="E7" s="5">
        <v>654</v>
      </c>
      <c r="F7" s="5">
        <f t="shared" si="0"/>
        <v>1991</v>
      </c>
      <c r="G7" s="5"/>
      <c r="H7" s="5"/>
      <c r="I7" s="14">
        <f t="shared" si="1"/>
        <v>4</v>
      </c>
    </row>
    <row r="8" spans="1:9">
      <c r="A8" s="49" t="s">
        <v>43</v>
      </c>
      <c r="B8" s="58" t="s">
        <v>78</v>
      </c>
      <c r="C8" s="63">
        <v>664</v>
      </c>
      <c r="D8" s="5">
        <v>649</v>
      </c>
      <c r="E8" s="5">
        <v>676</v>
      </c>
      <c r="F8" s="5">
        <f t="shared" si="0"/>
        <v>1989</v>
      </c>
      <c r="G8" s="5"/>
      <c r="H8" s="5"/>
      <c r="I8" s="14">
        <f t="shared" si="1"/>
        <v>5</v>
      </c>
    </row>
    <row r="9" spans="1:9">
      <c r="A9" s="49" t="s">
        <v>55</v>
      </c>
      <c r="B9" s="58" t="s">
        <v>119</v>
      </c>
      <c r="C9" s="64">
        <v>635</v>
      </c>
      <c r="D9" s="5">
        <v>666</v>
      </c>
      <c r="E9" s="5">
        <v>687</v>
      </c>
      <c r="F9" s="5">
        <f t="shared" si="0"/>
        <v>1988</v>
      </c>
      <c r="G9" s="5"/>
      <c r="H9" s="5"/>
      <c r="I9" s="14">
        <f t="shared" si="1"/>
        <v>6</v>
      </c>
    </row>
    <row r="10" spans="1:9">
      <c r="A10" s="5" t="s">
        <v>61</v>
      </c>
      <c r="B10" s="58" t="s">
        <v>95</v>
      </c>
      <c r="C10" s="5">
        <v>634</v>
      </c>
      <c r="D10" s="5">
        <v>673</v>
      </c>
      <c r="E10" s="5">
        <v>650</v>
      </c>
      <c r="F10" s="5">
        <f t="shared" si="0"/>
        <v>1957</v>
      </c>
      <c r="G10" s="5"/>
      <c r="H10" s="5"/>
      <c r="I10" s="14">
        <f t="shared" si="1"/>
        <v>7</v>
      </c>
    </row>
    <row r="11" spans="1:9">
      <c r="A11" s="48" t="s">
        <v>39</v>
      </c>
      <c r="B11" s="58" t="s">
        <v>124</v>
      </c>
      <c r="C11" s="63">
        <v>659</v>
      </c>
      <c r="D11" s="5">
        <v>635</v>
      </c>
      <c r="E11" s="5">
        <v>648</v>
      </c>
      <c r="F11" s="5">
        <f t="shared" si="0"/>
        <v>1942</v>
      </c>
      <c r="G11" s="5"/>
      <c r="H11" s="5"/>
      <c r="I11" s="14">
        <f t="shared" si="1"/>
        <v>8</v>
      </c>
    </row>
    <row r="12" spans="1:9">
      <c r="A12" s="5" t="s">
        <v>66</v>
      </c>
      <c r="B12" s="5" t="s">
        <v>121</v>
      </c>
      <c r="C12" s="5">
        <v>646</v>
      </c>
      <c r="D12" s="5">
        <v>627</v>
      </c>
      <c r="E12" s="5">
        <v>657</v>
      </c>
      <c r="F12" s="5">
        <f t="shared" si="0"/>
        <v>1930</v>
      </c>
      <c r="G12" s="5"/>
      <c r="H12" s="5"/>
      <c r="I12" s="14">
        <f t="shared" si="1"/>
        <v>9</v>
      </c>
    </row>
    <row r="13" spans="1:9">
      <c r="A13" s="49" t="s">
        <v>49</v>
      </c>
      <c r="B13" s="58" t="s">
        <v>79</v>
      </c>
      <c r="C13" s="64">
        <v>637</v>
      </c>
      <c r="D13" s="5">
        <v>659</v>
      </c>
      <c r="E13" s="5">
        <v>623</v>
      </c>
      <c r="F13" s="5">
        <f t="shared" si="0"/>
        <v>1919</v>
      </c>
      <c r="G13" s="5"/>
      <c r="H13" s="5"/>
      <c r="I13" s="14">
        <f t="shared" si="1"/>
        <v>10</v>
      </c>
    </row>
    <row r="14" spans="1:9">
      <c r="A14" s="49" t="s">
        <v>54</v>
      </c>
      <c r="B14" s="58" t="s">
        <v>89</v>
      </c>
      <c r="C14" s="64">
        <v>645</v>
      </c>
      <c r="D14" s="5">
        <v>662</v>
      </c>
      <c r="E14" s="5">
        <v>609</v>
      </c>
      <c r="F14" s="5">
        <f t="shared" si="0"/>
        <v>1916</v>
      </c>
      <c r="G14" s="5"/>
      <c r="H14" s="5"/>
      <c r="I14" s="14">
        <f t="shared" si="1"/>
        <v>11</v>
      </c>
    </row>
    <row r="15" spans="1:9">
      <c r="A15" s="49" t="s">
        <v>51</v>
      </c>
      <c r="B15" s="58" t="s">
        <v>83</v>
      </c>
      <c r="C15" s="64">
        <v>653</v>
      </c>
      <c r="D15" s="5">
        <v>599</v>
      </c>
      <c r="E15" s="5">
        <v>662</v>
      </c>
      <c r="F15" s="5">
        <f t="shared" si="0"/>
        <v>1914</v>
      </c>
      <c r="G15" s="5"/>
      <c r="H15" s="5"/>
      <c r="I15" s="14">
        <f t="shared" si="1"/>
        <v>12</v>
      </c>
    </row>
    <row r="16" spans="1:9">
      <c r="A16" s="49" t="s">
        <v>52</v>
      </c>
      <c r="B16" s="58" t="s">
        <v>85</v>
      </c>
      <c r="C16" s="64">
        <v>649</v>
      </c>
      <c r="D16" s="5">
        <v>659</v>
      </c>
      <c r="E16" s="5">
        <v>606</v>
      </c>
      <c r="F16" s="5">
        <f t="shared" si="0"/>
        <v>1914</v>
      </c>
      <c r="G16" s="5"/>
      <c r="H16" s="5"/>
      <c r="I16" s="14">
        <f t="shared" si="1"/>
        <v>12</v>
      </c>
    </row>
    <row r="17" spans="1:9">
      <c r="A17" s="49" t="s">
        <v>56</v>
      </c>
      <c r="B17" s="58" t="s">
        <v>90</v>
      </c>
      <c r="C17" s="66">
        <v>649</v>
      </c>
      <c r="D17" s="5">
        <v>658</v>
      </c>
      <c r="E17" s="5">
        <v>597</v>
      </c>
      <c r="F17" s="5">
        <f t="shared" si="0"/>
        <v>1904</v>
      </c>
      <c r="G17" s="5"/>
      <c r="H17" s="5"/>
      <c r="I17" s="14">
        <f t="shared" si="1"/>
        <v>14</v>
      </c>
    </row>
    <row r="18" spans="1:9">
      <c r="A18" s="5" t="s">
        <v>62</v>
      </c>
      <c r="B18" s="58" t="s">
        <v>96</v>
      </c>
      <c r="C18" s="5">
        <v>590</v>
      </c>
      <c r="D18" s="5">
        <v>641</v>
      </c>
      <c r="E18" s="5">
        <v>669</v>
      </c>
      <c r="F18" s="5">
        <f t="shared" si="0"/>
        <v>1900</v>
      </c>
      <c r="G18" s="5"/>
      <c r="H18" s="5"/>
      <c r="I18" s="14">
        <f t="shared" si="1"/>
        <v>15</v>
      </c>
    </row>
    <row r="19" spans="1:9">
      <c r="A19" s="49" t="s">
        <v>40</v>
      </c>
      <c r="B19" s="58" t="s">
        <v>126</v>
      </c>
      <c r="C19" s="64">
        <v>652</v>
      </c>
      <c r="D19" s="5">
        <v>636</v>
      </c>
      <c r="E19" s="5">
        <v>606</v>
      </c>
      <c r="F19" s="5">
        <f t="shared" si="0"/>
        <v>1894</v>
      </c>
      <c r="G19" s="5"/>
      <c r="H19" s="5"/>
      <c r="I19" s="14">
        <f t="shared" si="1"/>
        <v>16</v>
      </c>
    </row>
    <row r="20" spans="1:9">
      <c r="A20" s="49" t="s">
        <v>57</v>
      </c>
      <c r="B20" s="58" t="s">
        <v>91</v>
      </c>
      <c r="C20" s="65">
        <v>630</v>
      </c>
      <c r="D20" s="5">
        <v>633</v>
      </c>
      <c r="E20" s="5">
        <v>628</v>
      </c>
      <c r="F20" s="5">
        <f t="shared" si="0"/>
        <v>1891</v>
      </c>
      <c r="G20" s="5"/>
      <c r="H20" s="5"/>
      <c r="I20" s="14">
        <f t="shared" si="1"/>
        <v>17</v>
      </c>
    </row>
    <row r="21" spans="1:9">
      <c r="A21" s="5" t="s">
        <v>64</v>
      </c>
      <c r="B21" s="58" t="s">
        <v>98</v>
      </c>
      <c r="C21" s="5">
        <v>631</v>
      </c>
      <c r="D21" s="5">
        <v>606</v>
      </c>
      <c r="E21" s="5">
        <v>653</v>
      </c>
      <c r="F21" s="5">
        <f t="shared" si="0"/>
        <v>1890</v>
      </c>
      <c r="G21" s="5"/>
      <c r="H21" s="5"/>
      <c r="I21" s="14">
        <f t="shared" si="1"/>
        <v>18</v>
      </c>
    </row>
    <row r="22" spans="1:9">
      <c r="A22" s="49" t="s">
        <v>41</v>
      </c>
      <c r="B22" s="58" t="s">
        <v>128</v>
      </c>
      <c r="C22" s="63">
        <v>631</v>
      </c>
      <c r="D22" s="5">
        <v>604</v>
      </c>
      <c r="E22" s="62">
        <v>629</v>
      </c>
      <c r="F22" s="5">
        <f t="shared" si="0"/>
        <v>1864</v>
      </c>
      <c r="G22" s="5"/>
      <c r="H22" s="5"/>
      <c r="I22" s="14">
        <f t="shared" si="1"/>
        <v>19</v>
      </c>
    </row>
    <row r="23" spans="1:9">
      <c r="A23" s="49" t="s">
        <v>47</v>
      </c>
      <c r="B23" s="58" t="s">
        <v>86</v>
      </c>
      <c r="C23" s="65">
        <v>627</v>
      </c>
      <c r="D23" s="5">
        <v>583</v>
      </c>
      <c r="E23" s="5">
        <v>646</v>
      </c>
      <c r="F23" s="5">
        <f t="shared" si="0"/>
        <v>1856</v>
      </c>
      <c r="G23" s="5"/>
      <c r="H23" s="5"/>
      <c r="I23" s="14">
        <f t="shared" si="1"/>
        <v>20</v>
      </c>
    </row>
    <row r="24" spans="1:9">
      <c r="A24" s="49" t="s">
        <v>45</v>
      </c>
      <c r="B24" s="58" t="s">
        <v>82</v>
      </c>
      <c r="C24" s="63">
        <v>628</v>
      </c>
      <c r="D24" s="5">
        <v>563</v>
      </c>
      <c r="E24" s="5">
        <v>635</v>
      </c>
      <c r="F24" s="5">
        <f t="shared" si="0"/>
        <v>1826</v>
      </c>
      <c r="G24" s="5"/>
      <c r="H24" s="5"/>
      <c r="I24" s="14">
        <f t="shared" si="1"/>
        <v>21</v>
      </c>
    </row>
    <row r="25" spans="1:9">
      <c r="A25" s="49" t="s">
        <v>48</v>
      </c>
      <c r="B25" s="58" t="s">
        <v>87</v>
      </c>
      <c r="C25" s="64">
        <v>577</v>
      </c>
      <c r="D25" s="5">
        <v>609</v>
      </c>
      <c r="E25" s="5">
        <v>618</v>
      </c>
      <c r="F25" s="5">
        <f t="shared" si="0"/>
        <v>1804</v>
      </c>
      <c r="G25" s="5"/>
      <c r="H25" s="5"/>
      <c r="I25" s="14">
        <f t="shared" si="1"/>
        <v>22</v>
      </c>
    </row>
    <row r="26" spans="1:9">
      <c r="A26" s="5" t="s">
        <v>60</v>
      </c>
      <c r="B26" s="58" t="s">
        <v>94</v>
      </c>
      <c r="C26" s="5">
        <v>586</v>
      </c>
      <c r="D26" s="5">
        <v>556</v>
      </c>
      <c r="E26" s="5">
        <v>613</v>
      </c>
      <c r="F26" s="5">
        <f t="shared" si="0"/>
        <v>1755</v>
      </c>
      <c r="G26" s="5"/>
      <c r="H26" s="5"/>
      <c r="I26" s="14">
        <f t="shared" si="1"/>
        <v>23</v>
      </c>
    </row>
    <row r="27" spans="1:9">
      <c r="A27" s="9" t="s">
        <v>67</v>
      </c>
      <c r="B27" s="68" t="s">
        <v>123</v>
      </c>
      <c r="C27" s="68">
        <v>661</v>
      </c>
      <c r="D27" s="68">
        <v>577</v>
      </c>
      <c r="E27" s="68">
        <v>511</v>
      </c>
      <c r="F27" s="5">
        <f t="shared" si="0"/>
        <v>1749</v>
      </c>
      <c r="G27" s="68"/>
      <c r="H27" s="68"/>
      <c r="I27" s="14">
        <f t="shared" si="1"/>
        <v>24</v>
      </c>
    </row>
    <row r="28" spans="1:9" ht="20.25">
      <c r="A28" s="49" t="s">
        <v>42</v>
      </c>
      <c r="B28" s="59" t="s">
        <v>77</v>
      </c>
      <c r="C28" s="64">
        <v>625</v>
      </c>
      <c r="D28" s="5">
        <v>598</v>
      </c>
      <c r="E28" s="5">
        <v>502</v>
      </c>
      <c r="F28" s="5">
        <f t="shared" si="0"/>
        <v>1725</v>
      </c>
      <c r="G28" s="5"/>
      <c r="H28" s="5"/>
      <c r="I28" s="14">
        <f t="shared" si="1"/>
        <v>25</v>
      </c>
    </row>
    <row r="29" spans="1:9">
      <c r="A29" s="5" t="s">
        <v>63</v>
      </c>
      <c r="B29" s="61" t="s">
        <v>97</v>
      </c>
      <c r="C29" s="5">
        <v>508</v>
      </c>
      <c r="D29" s="5">
        <v>563</v>
      </c>
      <c r="E29" s="5">
        <v>627</v>
      </c>
      <c r="F29" s="5">
        <f t="shared" si="0"/>
        <v>1698</v>
      </c>
      <c r="G29" s="5"/>
      <c r="H29" s="5"/>
      <c r="I29" s="14">
        <f t="shared" si="1"/>
        <v>26</v>
      </c>
    </row>
    <row r="30" spans="1:9">
      <c r="A30" s="49" t="s">
        <v>50</v>
      </c>
      <c r="B30" s="58" t="s">
        <v>81</v>
      </c>
      <c r="C30" s="64">
        <v>511</v>
      </c>
      <c r="D30" s="5">
        <v>571</v>
      </c>
      <c r="E30" s="5">
        <v>603</v>
      </c>
      <c r="F30" s="5">
        <f t="shared" si="0"/>
        <v>1685</v>
      </c>
      <c r="G30" s="5"/>
      <c r="H30" s="5"/>
      <c r="I30" s="14">
        <f t="shared" si="1"/>
        <v>27</v>
      </c>
    </row>
    <row r="31" spans="1:9">
      <c r="A31" s="49" t="s">
        <v>46</v>
      </c>
      <c r="B31" s="60" t="s">
        <v>84</v>
      </c>
      <c r="C31" s="63">
        <v>616</v>
      </c>
      <c r="D31" s="5">
        <v>604</v>
      </c>
      <c r="E31" s="5">
        <v>435</v>
      </c>
      <c r="F31" s="5">
        <f t="shared" si="0"/>
        <v>1655</v>
      </c>
      <c r="G31" s="5"/>
      <c r="H31" s="5"/>
      <c r="I31" s="14">
        <f t="shared" si="1"/>
        <v>28</v>
      </c>
    </row>
    <row r="32" spans="1:9">
      <c r="A32" s="5" t="s">
        <v>65</v>
      </c>
      <c r="B32" s="58" t="s">
        <v>99</v>
      </c>
      <c r="C32" s="5">
        <v>527</v>
      </c>
      <c r="D32" s="5">
        <v>537</v>
      </c>
      <c r="E32" s="5">
        <v>392</v>
      </c>
      <c r="F32" s="5">
        <f t="shared" si="0"/>
        <v>1456</v>
      </c>
      <c r="G32" s="5"/>
      <c r="H32" s="5"/>
      <c r="I32" s="14">
        <f t="shared" si="1"/>
        <v>29</v>
      </c>
    </row>
    <row r="33" spans="1:10">
      <c r="A33" s="9" t="s">
        <v>68</v>
      </c>
      <c r="F33" s="5">
        <f t="shared" si="0"/>
        <v>0</v>
      </c>
      <c r="I33" s="14">
        <f t="shared" si="1"/>
        <v>30</v>
      </c>
    </row>
    <row r="34" spans="1:10">
      <c r="A34" s="9" t="s">
        <v>69</v>
      </c>
      <c r="F34" s="5">
        <f t="shared" si="0"/>
        <v>0</v>
      </c>
      <c r="I34" s="14">
        <f t="shared" si="1"/>
        <v>30</v>
      </c>
    </row>
    <row r="35" spans="1:10">
      <c r="A35" s="9" t="s">
        <v>70</v>
      </c>
      <c r="F35" s="5">
        <f t="shared" si="0"/>
        <v>0</v>
      </c>
      <c r="I35" s="14">
        <f t="shared" si="1"/>
        <v>30</v>
      </c>
    </row>
    <row r="36" spans="1:10" ht="12.75" customHeight="1">
      <c r="A36" s="54"/>
      <c r="B36" s="67"/>
      <c r="C36" s="67"/>
      <c r="D36" s="67"/>
      <c r="E36" s="67"/>
      <c r="F36" s="67"/>
      <c r="G36" s="67"/>
      <c r="H36" s="67"/>
      <c r="I36" s="14">
        <f t="shared" si="1"/>
        <v>30</v>
      </c>
      <c r="J36" s="50"/>
    </row>
    <row r="37" spans="1:10">
      <c r="A37" s="51"/>
      <c r="B37" s="52"/>
      <c r="C37" s="52"/>
      <c r="D37" s="51"/>
      <c r="E37" s="51"/>
      <c r="F37" s="53"/>
      <c r="G37" s="51"/>
      <c r="H37" s="51"/>
      <c r="I37" s="14">
        <f t="shared" si="1"/>
        <v>30</v>
      </c>
      <c r="J37" s="50"/>
    </row>
    <row r="38" spans="1:10">
      <c r="A38" s="48"/>
      <c r="B38" s="65"/>
      <c r="C38" s="63"/>
      <c r="D38" s="7"/>
      <c r="E38" s="7"/>
      <c r="F38" s="7"/>
      <c r="G38" s="7"/>
      <c r="H38" s="7"/>
      <c r="I38" s="10"/>
    </row>
    <row r="39" spans="1:10">
      <c r="A39" s="49"/>
      <c r="B39" s="63"/>
      <c r="C39" s="64"/>
      <c r="D39" s="7"/>
      <c r="E39" s="7"/>
      <c r="F39" s="7"/>
      <c r="G39" s="7"/>
      <c r="H39" s="7"/>
      <c r="I39" s="10"/>
    </row>
    <row r="40" spans="1:10">
      <c r="A40" s="49"/>
      <c r="B40" s="65"/>
      <c r="C40" s="63"/>
      <c r="D40" s="7"/>
      <c r="E40" s="7"/>
      <c r="F40" s="7"/>
      <c r="G40" s="7"/>
      <c r="H40" s="7"/>
      <c r="I40" s="10"/>
    </row>
    <row r="41" spans="1:10">
      <c r="A41" s="49"/>
      <c r="B41" s="63"/>
      <c r="C41" s="64"/>
      <c r="D41" s="7"/>
      <c r="E41" s="7"/>
      <c r="F41" s="7"/>
      <c r="G41" s="7"/>
      <c r="H41" s="7"/>
      <c r="I41" s="10"/>
    </row>
    <row r="42" spans="1:10">
      <c r="A42" s="49"/>
      <c r="B42" s="63"/>
      <c r="C42" s="63"/>
      <c r="D42" s="7"/>
      <c r="E42" s="7"/>
      <c r="F42" s="7"/>
      <c r="G42" s="7"/>
      <c r="H42" s="7"/>
      <c r="I42" s="10"/>
    </row>
    <row r="43" spans="1:10">
      <c r="A43" s="49"/>
      <c r="B43" s="63"/>
      <c r="C43" s="64"/>
      <c r="D43" s="7"/>
      <c r="E43" s="7"/>
      <c r="F43" s="7"/>
      <c r="G43" s="7"/>
      <c r="H43" s="7"/>
      <c r="I43" s="10"/>
    </row>
    <row r="44" spans="1:10">
      <c r="A44" s="49"/>
      <c r="B44" s="63"/>
      <c r="C44" s="63"/>
      <c r="D44" s="7"/>
      <c r="E44" s="7"/>
      <c r="F44" s="7"/>
      <c r="G44" s="7"/>
      <c r="H44" s="7"/>
      <c r="I44" s="10"/>
    </row>
    <row r="45" spans="1:10">
      <c r="A45" s="49"/>
      <c r="B45" s="63"/>
      <c r="C45" s="64"/>
      <c r="D45" s="7"/>
      <c r="E45" s="7"/>
      <c r="F45" s="7"/>
      <c r="G45" s="7"/>
      <c r="H45" s="7"/>
      <c r="I45" s="10"/>
    </row>
    <row r="46" spans="1:10">
      <c r="A46" s="49"/>
      <c r="B46" s="63"/>
      <c r="C46" s="63"/>
      <c r="D46" s="7"/>
      <c r="E46" s="7"/>
      <c r="F46" s="7"/>
      <c r="G46" s="7"/>
      <c r="H46" s="7"/>
      <c r="I46" s="10"/>
    </row>
    <row r="47" spans="1:10">
      <c r="A47" s="49"/>
      <c r="B47" s="63"/>
      <c r="C47" s="64"/>
      <c r="D47" s="7"/>
      <c r="E47" s="7"/>
      <c r="F47" s="7"/>
      <c r="G47" s="7"/>
      <c r="H47" s="7"/>
      <c r="I47" s="10"/>
    </row>
    <row r="48" spans="1:10">
      <c r="A48" s="49"/>
      <c r="B48" s="65"/>
      <c r="C48" s="63"/>
      <c r="D48" s="7"/>
      <c r="E48" s="7"/>
      <c r="F48" s="7"/>
      <c r="G48" s="7"/>
      <c r="H48" s="7"/>
      <c r="I48" s="10"/>
    </row>
    <row r="49" spans="1:9">
      <c r="A49" s="49"/>
      <c r="B49" s="63"/>
      <c r="C49" s="64"/>
      <c r="D49" s="7"/>
      <c r="E49" s="7"/>
      <c r="F49" s="7"/>
      <c r="G49" s="7"/>
      <c r="H49" s="7"/>
      <c r="I49" s="10"/>
    </row>
    <row r="50" spans="1:9">
      <c r="A50" s="49"/>
      <c r="B50" s="63"/>
      <c r="C50" s="65"/>
      <c r="D50" s="7"/>
      <c r="E50" s="7"/>
      <c r="F50" s="7"/>
      <c r="G50" s="7"/>
      <c r="H50" s="7"/>
      <c r="I50" s="10"/>
    </row>
    <row r="51" spans="1:9">
      <c r="A51" s="49"/>
      <c r="B51" s="63"/>
      <c r="C51" s="64"/>
      <c r="D51" s="7"/>
      <c r="E51" s="7"/>
      <c r="F51" s="7"/>
      <c r="G51" s="7"/>
      <c r="H51" s="7"/>
      <c r="I51" s="10"/>
    </row>
    <row r="52" spans="1:9">
      <c r="A52" s="49"/>
      <c r="B52" s="63"/>
      <c r="C52" s="65"/>
      <c r="D52" s="7"/>
      <c r="E52" s="7"/>
      <c r="F52" s="7"/>
      <c r="G52" s="7"/>
      <c r="H52" s="7"/>
      <c r="I52" s="10"/>
    </row>
    <row r="53" spans="1:9">
      <c r="A53" s="49"/>
      <c r="B53" s="63"/>
      <c r="C53" s="64"/>
      <c r="D53" s="7"/>
      <c r="E53" s="7"/>
      <c r="F53" s="7"/>
      <c r="G53" s="7"/>
      <c r="H53" s="7"/>
      <c r="I53" s="10"/>
    </row>
    <row r="54" spans="1:9">
      <c r="A54" s="49"/>
      <c r="B54" s="63"/>
      <c r="C54" s="64"/>
      <c r="D54" s="7"/>
      <c r="E54" s="7"/>
      <c r="F54" s="7"/>
      <c r="G54" s="7"/>
      <c r="H54" s="7"/>
      <c r="I54" s="10"/>
    </row>
    <row r="55" spans="1:9">
      <c r="A55" s="49"/>
      <c r="B55" s="63"/>
      <c r="C55" s="66"/>
      <c r="D55" s="7"/>
      <c r="E55" s="7"/>
      <c r="F55" s="7"/>
      <c r="G55" s="7"/>
      <c r="H55" s="7"/>
      <c r="I55" s="10"/>
    </row>
    <row r="56" spans="1:9">
      <c r="A56" s="49"/>
      <c r="B56" s="63"/>
      <c r="C56" s="65"/>
      <c r="D56" s="7"/>
      <c r="E56" s="7"/>
      <c r="F56" s="7"/>
      <c r="G56" s="7"/>
      <c r="H56" s="7"/>
      <c r="I56" s="10"/>
    </row>
    <row r="57" spans="1:9">
      <c r="A57" s="49"/>
      <c r="B57" s="63"/>
      <c r="C57" s="65"/>
      <c r="D57" s="7"/>
      <c r="E57" s="7"/>
      <c r="F57" s="7"/>
      <c r="G57" s="7"/>
      <c r="H57" s="7"/>
      <c r="I57" s="10"/>
    </row>
    <row r="58" spans="1:9">
      <c r="A58" s="49"/>
      <c r="B58" s="63"/>
      <c r="C58" s="64"/>
      <c r="D58" s="7"/>
      <c r="E58" s="7"/>
      <c r="F58" s="7"/>
      <c r="G58" s="7"/>
      <c r="H58" s="7"/>
      <c r="I58" s="10"/>
    </row>
    <row r="59" spans="1:9">
      <c r="A59" s="7"/>
      <c r="B59" s="7"/>
      <c r="C59" s="7"/>
      <c r="D59" s="7"/>
      <c r="E59" s="7"/>
      <c r="F59" s="7"/>
      <c r="G59" s="7"/>
      <c r="H59" s="7"/>
      <c r="I59" s="10"/>
    </row>
    <row r="60" spans="1:9">
      <c r="A60" s="7"/>
      <c r="B60" s="7"/>
      <c r="C60" s="7"/>
      <c r="D60" s="7"/>
      <c r="E60" s="7"/>
      <c r="F60" s="7"/>
      <c r="G60" s="7"/>
      <c r="H60" s="7"/>
      <c r="I60" s="10"/>
    </row>
    <row r="61" spans="1:9">
      <c r="A61" s="7"/>
      <c r="B61" s="7"/>
      <c r="C61" s="7"/>
      <c r="D61" s="7"/>
      <c r="E61" s="7"/>
      <c r="F61" s="7"/>
      <c r="G61" s="7"/>
      <c r="H61" s="7"/>
      <c r="I61" s="10"/>
    </row>
    <row r="62" spans="1:9">
      <c r="A62" s="7"/>
      <c r="B62" s="7"/>
      <c r="C62" s="7"/>
      <c r="D62" s="7"/>
      <c r="E62" s="7"/>
      <c r="F62" s="7"/>
      <c r="G62" s="7"/>
      <c r="H62" s="7"/>
      <c r="I62" s="10"/>
    </row>
    <row r="63" spans="1:9">
      <c r="A63" s="7"/>
      <c r="B63" s="7"/>
      <c r="C63" s="7"/>
      <c r="D63" s="7"/>
      <c r="E63" s="7"/>
      <c r="F63" s="7"/>
      <c r="G63" s="7"/>
      <c r="H63" s="7"/>
      <c r="I63" s="10"/>
    </row>
    <row r="64" spans="1:9">
      <c r="A64" s="7"/>
      <c r="B64" s="7"/>
      <c r="C64" s="7"/>
      <c r="D64" s="7"/>
      <c r="E64" s="7"/>
      <c r="F64" s="7"/>
      <c r="G64" s="7"/>
      <c r="H64" s="7"/>
      <c r="I64" s="10"/>
    </row>
    <row r="65" spans="1:9">
      <c r="A65" s="7"/>
      <c r="B65" s="7"/>
      <c r="C65" s="7"/>
      <c r="D65" s="7"/>
      <c r="E65" s="7"/>
      <c r="F65" s="7"/>
      <c r="G65" s="7"/>
      <c r="H65" s="7"/>
      <c r="I65" s="10"/>
    </row>
    <row r="66" spans="1:9">
      <c r="A66" s="7"/>
      <c r="B66" s="7"/>
      <c r="C66" s="7"/>
      <c r="D66" s="7"/>
      <c r="E66" s="7"/>
      <c r="F66" s="7"/>
      <c r="G66" s="7"/>
      <c r="H66" s="7"/>
      <c r="I66" s="10"/>
    </row>
    <row r="67" spans="1:9">
      <c r="A67" s="7"/>
      <c r="B67" s="7"/>
      <c r="C67" s="7"/>
      <c r="D67" s="7"/>
      <c r="E67" s="7"/>
      <c r="F67" s="7"/>
      <c r="G67" s="7"/>
      <c r="H67" s="7"/>
      <c r="I67" s="10"/>
    </row>
    <row r="68" spans="1:9">
      <c r="A68" s="7"/>
      <c r="B68" s="7"/>
      <c r="C68" s="7"/>
      <c r="D68" s="7"/>
      <c r="E68" s="7"/>
      <c r="F68" s="7"/>
      <c r="G68" s="7"/>
      <c r="H68" s="7"/>
      <c r="I68" s="10"/>
    </row>
    <row r="69" spans="1:9">
      <c r="A69" s="7"/>
      <c r="B69" s="7"/>
      <c r="C69" s="7"/>
      <c r="D69" s="7"/>
      <c r="E69" s="7"/>
      <c r="F69" s="7"/>
      <c r="G69" s="7"/>
      <c r="H69" s="7"/>
      <c r="I69" s="10"/>
    </row>
    <row r="70" spans="1:9">
      <c r="A70" s="7"/>
      <c r="B70" s="7"/>
      <c r="C70" s="7"/>
      <c r="D70" s="7"/>
      <c r="E70" s="7"/>
      <c r="F70" s="7"/>
      <c r="G70" s="7"/>
      <c r="H70" s="7"/>
      <c r="I70" s="10"/>
    </row>
    <row r="71" spans="1:9">
      <c r="A71" s="7"/>
      <c r="B71" s="7"/>
      <c r="C71" s="7"/>
      <c r="D71" s="7"/>
      <c r="E71" s="7"/>
      <c r="F71" s="7"/>
      <c r="G71" s="7"/>
      <c r="H71" s="7"/>
      <c r="I71" s="10"/>
    </row>
    <row r="72" spans="1:9">
      <c r="A72" s="7"/>
      <c r="B72" s="7"/>
      <c r="C72" s="7"/>
      <c r="D72" s="7"/>
      <c r="E72" s="7"/>
      <c r="F72" s="7"/>
      <c r="G72" s="7"/>
      <c r="H72" s="7"/>
      <c r="I72" s="10"/>
    </row>
    <row r="73" spans="1:9">
      <c r="A73" s="7"/>
      <c r="B73" s="7"/>
      <c r="C73" s="7"/>
      <c r="D73" s="7"/>
      <c r="E73" s="7"/>
      <c r="F73" s="7"/>
      <c r="G73" s="7"/>
      <c r="H73" s="7"/>
      <c r="I73" s="10"/>
    </row>
    <row r="74" spans="1:9">
      <c r="A74" s="7"/>
      <c r="B74" s="7"/>
      <c r="C74" s="7"/>
      <c r="D74" s="7"/>
      <c r="E74" s="7"/>
      <c r="F74" s="7"/>
      <c r="G74" s="7"/>
      <c r="H74" s="7"/>
      <c r="I74" s="10"/>
    </row>
    <row r="75" spans="1:9">
      <c r="A75" s="7"/>
      <c r="B75" s="7"/>
      <c r="C75" s="7"/>
      <c r="D75" s="7"/>
      <c r="E75" s="7"/>
      <c r="F75" s="7"/>
      <c r="G75" s="7"/>
      <c r="H75" s="7"/>
      <c r="I75" s="10"/>
    </row>
    <row r="76" spans="1:9">
      <c r="A76" s="7"/>
      <c r="B76" s="7"/>
      <c r="C76" s="7"/>
      <c r="D76" s="7"/>
      <c r="E76" s="7"/>
      <c r="F76" s="7"/>
      <c r="G76" s="7"/>
      <c r="H76" s="7"/>
      <c r="I76" s="10"/>
    </row>
    <row r="77" spans="1:9">
      <c r="A77" s="7"/>
      <c r="B77" s="7"/>
      <c r="C77" s="7"/>
      <c r="D77" s="7"/>
      <c r="E77" s="7"/>
      <c r="F77" s="7"/>
      <c r="G77" s="7"/>
      <c r="H77" s="7"/>
      <c r="I77" s="10"/>
    </row>
    <row r="78" spans="1:9">
      <c r="A78" s="7"/>
      <c r="B78" s="7"/>
      <c r="C78" s="7"/>
      <c r="D78" s="7"/>
      <c r="E78" s="7"/>
      <c r="F78" s="7"/>
      <c r="G78" s="7"/>
      <c r="H78" s="7"/>
      <c r="I78" s="10"/>
    </row>
    <row r="79" spans="1:9">
      <c r="A79" s="7"/>
      <c r="B79" s="7"/>
      <c r="C79" s="7"/>
      <c r="D79" s="7"/>
      <c r="E79" s="7"/>
      <c r="F79" s="7"/>
      <c r="G79" s="7"/>
      <c r="H79" s="7"/>
      <c r="I79" s="10"/>
    </row>
    <row r="80" spans="1:9">
      <c r="A80" s="7"/>
      <c r="B80" s="7"/>
      <c r="C80" s="7"/>
      <c r="D80" s="7"/>
      <c r="E80" s="7"/>
      <c r="F80" s="7"/>
      <c r="G80" s="7"/>
      <c r="H80" s="7"/>
      <c r="I80" s="10"/>
    </row>
    <row r="81" spans="1:9">
      <c r="A81" s="7"/>
      <c r="B81" s="7"/>
      <c r="C81" s="7"/>
      <c r="D81" s="7"/>
      <c r="E81" s="7"/>
      <c r="F81" s="7"/>
      <c r="G81" s="7"/>
      <c r="H81" s="7"/>
      <c r="I81" s="10"/>
    </row>
    <row r="82" spans="1:9">
      <c r="A82" s="7"/>
      <c r="B82" s="7"/>
      <c r="C82" s="7"/>
      <c r="D82" s="7"/>
      <c r="E82" s="7"/>
      <c r="F82" s="7"/>
      <c r="G82" s="7"/>
      <c r="H82" s="7"/>
      <c r="I82" s="10"/>
    </row>
    <row r="83" spans="1:9">
      <c r="A83" s="7"/>
      <c r="B83" s="7"/>
      <c r="C83" s="7"/>
      <c r="D83" s="7"/>
      <c r="E83" s="7"/>
      <c r="F83" s="7"/>
      <c r="G83" s="7"/>
      <c r="H83" s="7"/>
      <c r="I83" s="10"/>
    </row>
    <row r="84" spans="1:9">
      <c r="A84" s="7"/>
      <c r="B84" s="7"/>
      <c r="C84" s="7"/>
      <c r="D84" s="7"/>
      <c r="E84" s="7"/>
      <c r="F84" s="7"/>
      <c r="G84" s="7"/>
      <c r="H84" s="7"/>
      <c r="I84" s="10"/>
    </row>
    <row r="85" spans="1:9">
      <c r="A85" s="7"/>
      <c r="B85" s="7"/>
      <c r="C85" s="7"/>
      <c r="D85" s="7"/>
      <c r="E85" s="7"/>
      <c r="F85" s="7"/>
      <c r="G85" s="7"/>
      <c r="H85" s="7"/>
      <c r="I85" s="10"/>
    </row>
    <row r="86" spans="1:9">
      <c r="A86" s="7"/>
      <c r="B86" s="7"/>
      <c r="C86" s="7"/>
      <c r="D86" s="7"/>
      <c r="E86" s="7"/>
      <c r="F86" s="7"/>
      <c r="G86" s="7"/>
      <c r="H86" s="7"/>
      <c r="I86" s="10"/>
    </row>
    <row r="87" spans="1:9">
      <c r="A87" s="7"/>
      <c r="B87" s="7"/>
      <c r="C87" s="7"/>
      <c r="D87" s="7"/>
      <c r="E87" s="7"/>
      <c r="F87" s="7"/>
      <c r="G87" s="7"/>
      <c r="H87" s="7"/>
      <c r="I87" s="10"/>
    </row>
    <row r="88" spans="1:9">
      <c r="A88" s="7"/>
      <c r="B88" s="7"/>
      <c r="C88" s="7"/>
      <c r="D88" s="7"/>
      <c r="E88" s="7"/>
      <c r="F88" s="7"/>
      <c r="G88" s="7"/>
      <c r="H88" s="7"/>
      <c r="I88" s="10"/>
    </row>
    <row r="89" spans="1:9">
      <c r="A89" s="7"/>
      <c r="B89" s="7"/>
      <c r="C89" s="7"/>
      <c r="D89" s="7"/>
      <c r="E89" s="7"/>
      <c r="F89" s="7"/>
      <c r="G89" s="7"/>
      <c r="H89" s="7"/>
      <c r="I89" s="10"/>
    </row>
    <row r="90" spans="1:9">
      <c r="A90" s="7"/>
      <c r="B90" s="7"/>
      <c r="C90" s="7"/>
      <c r="D90" s="7"/>
      <c r="E90" s="7"/>
      <c r="F90" s="7"/>
      <c r="G90" s="7"/>
      <c r="H90" s="7"/>
      <c r="I90" s="10"/>
    </row>
    <row r="91" spans="1:9">
      <c r="A91" s="7"/>
      <c r="B91" s="7"/>
      <c r="C91" s="7"/>
      <c r="D91" s="7"/>
      <c r="E91" s="7"/>
      <c r="F91" s="7"/>
      <c r="G91" s="7"/>
      <c r="H91" s="7"/>
      <c r="I91" s="10"/>
    </row>
    <row r="92" spans="1:9">
      <c r="A92" s="7"/>
      <c r="B92" s="7"/>
      <c r="C92" s="7"/>
      <c r="D92" s="7"/>
      <c r="E92" s="7"/>
      <c r="F92" s="7"/>
      <c r="G92" s="7"/>
      <c r="H92" s="7"/>
      <c r="I92" s="10"/>
    </row>
    <row r="93" spans="1:9">
      <c r="A93" s="7"/>
      <c r="B93" s="7"/>
      <c r="C93" s="7"/>
      <c r="D93" s="7"/>
      <c r="E93" s="7"/>
      <c r="F93" s="7"/>
      <c r="G93" s="7"/>
      <c r="H93" s="7"/>
      <c r="I93" s="10"/>
    </row>
    <row r="94" spans="1:9">
      <c r="A94" s="7"/>
      <c r="B94" s="7"/>
      <c r="C94" s="7"/>
      <c r="D94" s="7"/>
      <c r="E94" s="7"/>
      <c r="F94" s="7"/>
      <c r="G94" s="7"/>
      <c r="H94" s="7"/>
      <c r="I94" s="10"/>
    </row>
    <row r="95" spans="1:9">
      <c r="A95" s="7"/>
      <c r="B95" s="7"/>
      <c r="C95" s="7"/>
      <c r="D95" s="7"/>
      <c r="E95" s="7"/>
      <c r="F95" s="7"/>
      <c r="G95" s="7"/>
      <c r="H95" s="7"/>
      <c r="I95" s="10"/>
    </row>
    <row r="96" spans="1:9">
      <c r="A96" s="7"/>
      <c r="B96" s="7"/>
      <c r="C96" s="7"/>
      <c r="D96" s="7"/>
      <c r="E96" s="7"/>
      <c r="F96" s="7"/>
      <c r="G96" s="7"/>
      <c r="H96" s="7"/>
      <c r="I96" s="10"/>
    </row>
    <row r="97" spans="1:9">
      <c r="A97" s="7"/>
      <c r="B97" s="7"/>
      <c r="C97" s="7"/>
      <c r="D97" s="7"/>
      <c r="E97" s="7"/>
      <c r="F97" s="7"/>
      <c r="G97" s="7"/>
      <c r="H97" s="7"/>
      <c r="I97" s="10"/>
    </row>
    <row r="98" spans="1:9">
      <c r="A98" s="7"/>
      <c r="B98" s="7"/>
      <c r="C98" s="7"/>
      <c r="D98" s="7"/>
      <c r="E98" s="7"/>
      <c r="F98" s="7"/>
      <c r="G98" s="7"/>
      <c r="H98" s="7"/>
      <c r="I98" s="10"/>
    </row>
    <row r="99" spans="1:9">
      <c r="A99" s="7"/>
      <c r="B99" s="7"/>
      <c r="C99" s="7"/>
      <c r="D99" s="7"/>
      <c r="E99" s="7"/>
      <c r="F99" s="7"/>
      <c r="G99" s="7"/>
      <c r="H99" s="7"/>
      <c r="I99" s="10"/>
    </row>
    <row r="100" spans="1:9">
      <c r="A100" s="7"/>
      <c r="B100" s="7"/>
      <c r="C100" s="7"/>
      <c r="D100" s="7"/>
      <c r="E100" s="7"/>
      <c r="F100" s="7"/>
      <c r="G100" s="7"/>
      <c r="H100" s="7"/>
      <c r="I100" s="10"/>
    </row>
    <row r="101" spans="1:9">
      <c r="A101" s="7"/>
      <c r="B101" s="7"/>
      <c r="C101" s="7"/>
      <c r="D101" s="7"/>
      <c r="E101" s="7"/>
      <c r="F101" s="7"/>
      <c r="G101" s="7"/>
      <c r="H101" s="7"/>
      <c r="I101" s="10"/>
    </row>
    <row r="102" spans="1:9">
      <c r="A102" s="7"/>
      <c r="B102" s="7"/>
      <c r="C102" s="7"/>
      <c r="D102" s="7"/>
      <c r="E102" s="7"/>
      <c r="F102" s="7"/>
      <c r="G102" s="7"/>
      <c r="H102" s="7"/>
      <c r="I102" s="10"/>
    </row>
    <row r="103" spans="1:9">
      <c r="A103" s="7"/>
      <c r="B103" s="7"/>
      <c r="C103" s="7"/>
      <c r="D103" s="7"/>
      <c r="E103" s="7"/>
      <c r="F103" s="7"/>
      <c r="G103" s="7"/>
      <c r="H103" s="7"/>
      <c r="I103" s="10"/>
    </row>
    <row r="104" spans="1:9">
      <c r="A104" s="7"/>
      <c r="B104" s="7"/>
      <c r="C104" s="7"/>
      <c r="D104" s="7"/>
      <c r="E104" s="7"/>
      <c r="F104" s="7"/>
      <c r="G104" s="7"/>
      <c r="H104" s="7"/>
      <c r="I104" s="10"/>
    </row>
    <row r="105" spans="1:9">
      <c r="A105" s="7"/>
      <c r="B105" s="7"/>
      <c r="C105" s="7"/>
      <c r="D105" s="7"/>
      <c r="E105" s="7"/>
      <c r="F105" s="7"/>
      <c r="G105" s="7"/>
      <c r="H105" s="7"/>
      <c r="I105" s="10"/>
    </row>
    <row r="106" spans="1:9">
      <c r="A106" s="7"/>
      <c r="B106" s="7"/>
      <c r="C106" s="7"/>
      <c r="D106" s="7"/>
      <c r="E106" s="7"/>
      <c r="F106" s="7"/>
      <c r="G106" s="7"/>
      <c r="H106" s="7"/>
      <c r="I106" s="10"/>
    </row>
    <row r="107" spans="1:9">
      <c r="A107" s="7"/>
      <c r="B107" s="7"/>
      <c r="C107" s="7"/>
      <c r="D107" s="7"/>
      <c r="E107" s="7"/>
      <c r="F107" s="7"/>
      <c r="G107" s="7"/>
      <c r="H107" s="7"/>
      <c r="I107" s="10"/>
    </row>
    <row r="108" spans="1:9">
      <c r="A108" s="7"/>
      <c r="B108" s="7"/>
      <c r="C108" s="7"/>
      <c r="D108" s="7"/>
      <c r="E108" s="7"/>
      <c r="F108" s="7"/>
      <c r="G108" s="7"/>
      <c r="H108" s="7"/>
      <c r="I108" s="10"/>
    </row>
    <row r="109" spans="1:9">
      <c r="A109" s="7"/>
      <c r="B109" s="7"/>
      <c r="C109" s="7"/>
      <c r="D109" s="7"/>
      <c r="E109" s="7"/>
      <c r="F109" s="7"/>
      <c r="G109" s="7"/>
      <c r="H109" s="7"/>
      <c r="I109" s="10"/>
    </row>
    <row r="110" spans="1:9">
      <c r="A110" s="7"/>
      <c r="B110" s="7"/>
      <c r="C110" s="7"/>
      <c r="D110" s="7"/>
      <c r="E110" s="7"/>
      <c r="F110" s="7"/>
      <c r="G110" s="7"/>
      <c r="H110" s="7"/>
      <c r="I110" s="10"/>
    </row>
    <row r="111" spans="1:9">
      <c r="A111" s="7"/>
      <c r="B111" s="7"/>
      <c r="C111" s="7"/>
      <c r="D111" s="7"/>
      <c r="E111" s="7"/>
      <c r="F111" s="7"/>
      <c r="G111" s="7"/>
      <c r="H111" s="7"/>
      <c r="I111" s="10"/>
    </row>
    <row r="112" spans="1:9">
      <c r="A112" s="7"/>
      <c r="B112" s="7"/>
      <c r="C112" s="7"/>
      <c r="D112" s="7"/>
      <c r="E112" s="7"/>
      <c r="F112" s="7"/>
      <c r="G112" s="7"/>
      <c r="H112" s="7"/>
      <c r="I112" s="10"/>
    </row>
    <row r="113" spans="1:9">
      <c r="A113" s="7"/>
      <c r="B113" s="7"/>
      <c r="C113" s="7"/>
      <c r="D113" s="7"/>
      <c r="E113" s="7"/>
      <c r="F113" s="7"/>
      <c r="G113" s="7"/>
      <c r="H113" s="7"/>
      <c r="I113" s="10"/>
    </row>
    <row r="114" spans="1:9">
      <c r="A114" s="7"/>
      <c r="B114" s="7"/>
      <c r="C114" s="7"/>
      <c r="D114" s="7"/>
      <c r="E114" s="7"/>
      <c r="F114" s="7"/>
      <c r="G114" s="7"/>
      <c r="H114" s="7"/>
      <c r="I114" s="10"/>
    </row>
    <row r="115" spans="1:9">
      <c r="A115" s="7"/>
      <c r="B115" s="7"/>
      <c r="C115" s="7"/>
      <c r="D115" s="7"/>
      <c r="E115" s="7"/>
      <c r="F115" s="7"/>
      <c r="G115" s="7"/>
      <c r="H115" s="7"/>
      <c r="I115" s="10"/>
    </row>
    <row r="116" spans="1:9">
      <c r="A116" s="7"/>
      <c r="B116" s="7"/>
      <c r="C116" s="7"/>
      <c r="D116" s="7"/>
      <c r="E116" s="7"/>
      <c r="F116" s="7"/>
      <c r="G116" s="7"/>
      <c r="H116" s="7"/>
      <c r="I116" s="10"/>
    </row>
    <row r="117" spans="1:9">
      <c r="A117" s="7"/>
      <c r="B117" s="7"/>
      <c r="C117" s="7"/>
      <c r="D117" s="7"/>
      <c r="E117" s="7"/>
      <c r="F117" s="7"/>
      <c r="G117" s="7"/>
      <c r="H117" s="7"/>
      <c r="I117" s="10"/>
    </row>
    <row r="118" spans="1:9">
      <c r="A118" s="7"/>
      <c r="B118" s="7"/>
      <c r="C118" s="7"/>
      <c r="D118" s="7"/>
      <c r="E118" s="7"/>
      <c r="F118" s="7"/>
      <c r="G118" s="7"/>
      <c r="H118" s="7"/>
      <c r="I118" s="10"/>
    </row>
    <row r="119" spans="1:9">
      <c r="A119" s="7"/>
      <c r="B119" s="7"/>
      <c r="C119" s="7"/>
      <c r="D119" s="7"/>
      <c r="E119" s="7"/>
      <c r="F119" s="7"/>
      <c r="G119" s="7"/>
      <c r="H119" s="7"/>
      <c r="I119" s="10"/>
    </row>
    <row r="120" spans="1:9">
      <c r="A120" s="7"/>
      <c r="B120" s="7"/>
      <c r="C120" s="7"/>
      <c r="D120" s="7"/>
      <c r="E120" s="7"/>
      <c r="F120" s="7"/>
      <c r="G120" s="7"/>
      <c r="H120" s="7"/>
      <c r="I120" s="10"/>
    </row>
    <row r="121" spans="1:9">
      <c r="A121" s="7"/>
      <c r="B121" s="7"/>
      <c r="C121" s="7"/>
      <c r="D121" s="7"/>
      <c r="E121" s="7"/>
      <c r="F121" s="7"/>
      <c r="G121" s="7"/>
      <c r="H121" s="7"/>
      <c r="I121" s="10"/>
    </row>
    <row r="122" spans="1:9">
      <c r="A122" s="7"/>
      <c r="B122" s="7"/>
      <c r="C122" s="7"/>
      <c r="D122" s="7"/>
      <c r="E122" s="7"/>
      <c r="F122" s="7"/>
      <c r="G122" s="7"/>
      <c r="H122" s="7"/>
      <c r="I122" s="10"/>
    </row>
    <row r="123" spans="1:9">
      <c r="A123" s="7"/>
      <c r="B123" s="7"/>
      <c r="C123" s="7"/>
      <c r="D123" s="7"/>
      <c r="E123" s="7"/>
      <c r="F123" s="7"/>
      <c r="G123" s="7"/>
      <c r="H123" s="7"/>
      <c r="I123" s="10"/>
    </row>
    <row r="124" spans="1:9">
      <c r="A124" s="7"/>
      <c r="B124" s="7"/>
      <c r="C124" s="7"/>
      <c r="D124" s="7"/>
      <c r="E124" s="7"/>
      <c r="F124" s="7"/>
      <c r="G124" s="7"/>
      <c r="H124" s="7"/>
      <c r="I124" s="10"/>
    </row>
    <row r="125" spans="1:9">
      <c r="A125" s="7"/>
      <c r="B125" s="7"/>
      <c r="C125" s="7"/>
      <c r="D125" s="7"/>
      <c r="E125" s="7"/>
      <c r="F125" s="7"/>
      <c r="G125" s="7"/>
      <c r="H125" s="7"/>
      <c r="I125" s="10"/>
    </row>
    <row r="126" spans="1:9">
      <c r="A126" s="7"/>
      <c r="B126" s="7"/>
      <c r="C126" s="7"/>
      <c r="D126" s="7"/>
      <c r="E126" s="7"/>
      <c r="F126" s="7"/>
      <c r="G126" s="7"/>
      <c r="H126" s="7"/>
      <c r="I126" s="10"/>
    </row>
    <row r="127" spans="1:9">
      <c r="A127" s="7"/>
      <c r="B127" s="7"/>
      <c r="C127" s="7"/>
      <c r="D127" s="7"/>
      <c r="E127" s="7"/>
      <c r="F127" s="7"/>
      <c r="G127" s="7"/>
      <c r="H127" s="7"/>
      <c r="I127" s="10"/>
    </row>
    <row r="128" spans="1:9">
      <c r="A128" s="7"/>
      <c r="B128" s="7"/>
      <c r="C128" s="7"/>
      <c r="D128" s="7"/>
      <c r="E128" s="7"/>
      <c r="F128" s="7"/>
      <c r="G128" s="7"/>
      <c r="H128" s="7"/>
      <c r="I128" s="10"/>
    </row>
    <row r="129" spans="1:9">
      <c r="A129" s="7"/>
      <c r="B129" s="7"/>
      <c r="C129" s="7"/>
      <c r="D129" s="7"/>
      <c r="E129" s="7"/>
      <c r="F129" s="7"/>
      <c r="G129" s="7"/>
      <c r="H129" s="7"/>
      <c r="I129" s="10"/>
    </row>
    <row r="130" spans="1:9">
      <c r="A130" s="7"/>
      <c r="B130" s="7"/>
      <c r="C130" s="7"/>
      <c r="D130" s="7"/>
      <c r="E130" s="7"/>
      <c r="F130" s="7"/>
      <c r="G130" s="7"/>
      <c r="H130" s="7"/>
      <c r="I130" s="10"/>
    </row>
    <row r="131" spans="1:9">
      <c r="A131" s="7"/>
      <c r="B131" s="7"/>
      <c r="C131" s="7"/>
      <c r="D131" s="7"/>
      <c r="E131" s="7"/>
      <c r="F131" s="7"/>
      <c r="G131" s="7"/>
      <c r="H131" s="7"/>
      <c r="I131" s="10"/>
    </row>
    <row r="132" spans="1:9">
      <c r="A132" s="7"/>
      <c r="B132" s="7"/>
      <c r="C132" s="7"/>
      <c r="D132" s="7"/>
      <c r="E132" s="7"/>
      <c r="F132" s="7"/>
      <c r="G132" s="7"/>
      <c r="H132" s="7"/>
      <c r="I132" s="10"/>
    </row>
    <row r="133" spans="1:9">
      <c r="A133" s="7"/>
      <c r="B133" s="7"/>
      <c r="C133" s="7"/>
      <c r="D133" s="7"/>
      <c r="E133" s="7"/>
      <c r="F133" s="8"/>
      <c r="G133" s="7"/>
      <c r="H133" s="7"/>
      <c r="I133" s="10"/>
    </row>
    <row r="134" spans="1:9">
      <c r="A134" s="7"/>
      <c r="B134" s="7"/>
      <c r="C134" s="7"/>
      <c r="D134" s="7"/>
      <c r="E134" s="7"/>
      <c r="F134" s="7"/>
      <c r="G134" s="7"/>
      <c r="H134" s="7"/>
      <c r="I134" s="10"/>
    </row>
    <row r="135" spans="1:9">
      <c r="A135" s="7"/>
      <c r="B135" s="7"/>
      <c r="C135" s="7"/>
      <c r="D135" s="7"/>
      <c r="E135" s="7"/>
      <c r="F135" s="7"/>
      <c r="G135" s="7"/>
      <c r="H135" s="7"/>
      <c r="I135" s="10"/>
    </row>
    <row r="136" spans="1:9">
      <c r="A136" s="7"/>
      <c r="B136" s="7"/>
      <c r="C136" s="7"/>
      <c r="D136" s="7"/>
      <c r="E136" s="7"/>
      <c r="F136" s="7"/>
      <c r="G136" s="7"/>
      <c r="H136" s="7"/>
      <c r="I136" s="10"/>
    </row>
    <row r="137" spans="1:9">
      <c r="A137" s="7"/>
      <c r="B137" s="7"/>
      <c r="C137" s="7"/>
      <c r="D137" s="7"/>
      <c r="E137" s="7"/>
      <c r="F137" s="7"/>
      <c r="G137" s="7"/>
      <c r="H137" s="7"/>
      <c r="I137" s="10"/>
    </row>
    <row r="138" spans="1:9">
      <c r="A138" s="7"/>
      <c r="B138" s="7"/>
      <c r="C138" s="7"/>
      <c r="D138" s="7"/>
      <c r="E138" s="7"/>
      <c r="F138" s="7"/>
      <c r="G138" s="7"/>
      <c r="H138" s="7"/>
      <c r="I138" s="10"/>
    </row>
    <row r="139" spans="1:9">
      <c r="A139" s="7"/>
      <c r="B139" s="7"/>
      <c r="C139" s="7"/>
      <c r="D139" s="7"/>
      <c r="E139" s="7"/>
      <c r="F139" s="7"/>
      <c r="G139" s="7"/>
      <c r="H139" s="7"/>
      <c r="I139" s="10"/>
    </row>
    <row r="140" spans="1:9">
      <c r="A140" s="7"/>
      <c r="B140" s="7"/>
      <c r="C140" s="7"/>
      <c r="D140" s="7"/>
      <c r="E140" s="7"/>
      <c r="F140" s="7"/>
      <c r="G140" s="7"/>
      <c r="H140" s="7"/>
      <c r="I140" s="10"/>
    </row>
    <row r="141" spans="1:9">
      <c r="A141" s="7"/>
      <c r="B141" s="7"/>
      <c r="C141" s="7"/>
      <c r="D141" s="7"/>
      <c r="E141" s="7"/>
      <c r="F141" s="7"/>
      <c r="G141" s="7"/>
      <c r="H141" s="7"/>
      <c r="I141" s="10"/>
    </row>
  </sheetData>
  <autoFilter ref="A3:I3">
    <sortState ref="A4:I37">
      <sortCondition ref="I3"/>
    </sortState>
  </autoFilter>
  <mergeCells count="1">
    <mergeCell ref="A2:H2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I13" sqref="C12:I13"/>
    </sheetView>
  </sheetViews>
  <sheetFormatPr defaultColWidth="11" defaultRowHeight="14.25"/>
  <cols>
    <col min="1" max="2" width="11" customWidth="1"/>
    <col min="3" max="3" width="29.625" customWidth="1"/>
  </cols>
  <sheetData>
    <row r="1" spans="1:9" ht="18.75">
      <c r="A1" s="11"/>
      <c r="B1" s="11"/>
      <c r="C1" s="74" t="s">
        <v>118</v>
      </c>
      <c r="D1" s="74"/>
      <c r="E1" s="74"/>
      <c r="F1" s="74"/>
      <c r="G1" s="74"/>
      <c r="H1" s="74"/>
    </row>
    <row r="2" spans="1:9">
      <c r="A2" s="11" t="s">
        <v>29</v>
      </c>
      <c r="B2" s="11" t="s">
        <v>75</v>
      </c>
      <c r="C2" s="12" t="s">
        <v>76</v>
      </c>
      <c r="D2" s="12" t="s">
        <v>10</v>
      </c>
      <c r="E2" s="13" t="s">
        <v>11</v>
      </c>
      <c r="F2" s="13" t="s">
        <v>12</v>
      </c>
      <c r="G2" s="13" t="s">
        <v>13</v>
      </c>
      <c r="H2" s="13" t="s">
        <v>14</v>
      </c>
    </row>
    <row r="3" spans="1:9">
      <c r="A3" s="11">
        <v>1</v>
      </c>
      <c r="B3" s="49" t="s">
        <v>58</v>
      </c>
      <c r="C3" s="17" t="s">
        <v>101</v>
      </c>
      <c r="D3" s="16"/>
      <c r="E3" s="14">
        <v>2043</v>
      </c>
      <c r="F3" s="14">
        <f>团体运动员成绩表!G23</f>
        <v>0</v>
      </c>
      <c r="G3" s="14">
        <f>团体运动员成绩表!H23</f>
        <v>0</v>
      </c>
      <c r="H3" s="14">
        <f t="shared" ref="H3:H35" si="0">RANK(E3,$E$3:$E$34)</f>
        <v>1</v>
      </c>
      <c r="I3">
        <v>1</v>
      </c>
    </row>
    <row r="4" spans="1:9">
      <c r="A4" s="11">
        <v>2</v>
      </c>
      <c r="B4" s="49" t="s">
        <v>53</v>
      </c>
      <c r="C4" s="16" t="s">
        <v>102</v>
      </c>
      <c r="D4" s="16"/>
      <c r="E4" s="14">
        <v>2008</v>
      </c>
      <c r="F4" s="14">
        <f>团体运动员成绩表!G18</f>
        <v>0</v>
      </c>
      <c r="G4" s="14">
        <f>团体运动员成绩表!H18</f>
        <v>0</v>
      </c>
      <c r="H4" s="14">
        <f t="shared" si="0"/>
        <v>2</v>
      </c>
      <c r="I4">
        <v>2</v>
      </c>
    </row>
    <row r="5" spans="1:9">
      <c r="A5" s="11">
        <v>21</v>
      </c>
      <c r="B5" s="49" t="s">
        <v>59</v>
      </c>
      <c r="C5" s="16" t="s">
        <v>103</v>
      </c>
      <c r="D5" s="18"/>
      <c r="E5" s="14">
        <v>1995</v>
      </c>
      <c r="F5" s="14">
        <f>团体运动员成绩表!G24</f>
        <v>0</v>
      </c>
      <c r="G5" s="14">
        <f>团体运动员成绩表!H24</f>
        <v>0</v>
      </c>
      <c r="H5" s="14">
        <f t="shared" si="0"/>
        <v>3</v>
      </c>
      <c r="I5">
        <v>3</v>
      </c>
    </row>
    <row r="6" spans="1:9">
      <c r="A6" s="11">
        <v>7</v>
      </c>
      <c r="B6" s="49" t="s">
        <v>44</v>
      </c>
      <c r="C6" s="16" t="s">
        <v>104</v>
      </c>
      <c r="D6" s="55"/>
      <c r="E6" s="14">
        <v>1991</v>
      </c>
      <c r="F6" s="14">
        <f>团体运动员成绩表!G10</f>
        <v>0</v>
      </c>
      <c r="G6" s="14">
        <f>团体运动员成绩表!H10</f>
        <v>0</v>
      </c>
      <c r="H6" s="14">
        <f t="shared" si="0"/>
        <v>4</v>
      </c>
      <c r="I6">
        <v>4</v>
      </c>
    </row>
    <row r="7" spans="1:9">
      <c r="A7" s="11">
        <v>5</v>
      </c>
      <c r="B7" s="69" t="s">
        <v>43</v>
      </c>
      <c r="C7" s="70" t="s">
        <v>78</v>
      </c>
      <c r="D7" s="71"/>
      <c r="E7" s="72">
        <v>1989</v>
      </c>
      <c r="F7" s="72">
        <f>团体运动员成绩表!G8</f>
        <v>0</v>
      </c>
      <c r="G7" s="72">
        <f>团体运动员成绩表!H8</f>
        <v>0</v>
      </c>
      <c r="H7" s="72">
        <f t="shared" si="0"/>
        <v>5</v>
      </c>
      <c r="I7">
        <v>5</v>
      </c>
    </row>
    <row r="8" spans="1:9">
      <c r="A8" s="11">
        <v>17</v>
      </c>
      <c r="B8" s="49" t="s">
        <v>129</v>
      </c>
      <c r="C8" s="16" t="s">
        <v>105</v>
      </c>
      <c r="D8" s="18"/>
      <c r="E8" s="14">
        <v>1988</v>
      </c>
      <c r="F8" s="14">
        <f>团体运动员成绩表!G20</f>
        <v>0</v>
      </c>
      <c r="G8" s="14">
        <f>团体运动员成绩表!H20</f>
        <v>0</v>
      </c>
      <c r="H8" s="14">
        <f t="shared" si="0"/>
        <v>6</v>
      </c>
      <c r="I8">
        <v>6</v>
      </c>
    </row>
    <row r="9" spans="1:9">
      <c r="A9" s="11">
        <v>23</v>
      </c>
      <c r="B9" s="5" t="s">
        <v>61</v>
      </c>
      <c r="C9" s="16" t="s">
        <v>106</v>
      </c>
      <c r="E9" s="14">
        <v>1957</v>
      </c>
      <c r="F9" s="14">
        <f>团体运动员成绩表!G26</f>
        <v>0</v>
      </c>
      <c r="G9" s="14">
        <f>团体运动员成绩表!H26</f>
        <v>0</v>
      </c>
      <c r="H9" s="14">
        <f t="shared" si="0"/>
        <v>7</v>
      </c>
      <c r="I9">
        <v>7</v>
      </c>
    </row>
    <row r="10" spans="1:9">
      <c r="A10" s="11">
        <v>1</v>
      </c>
      <c r="B10" s="48" t="s">
        <v>39</v>
      </c>
      <c r="C10" s="16" t="s">
        <v>130</v>
      </c>
      <c r="D10" s="17"/>
      <c r="E10" s="14">
        <v>1942</v>
      </c>
      <c r="F10" s="14">
        <f>团体运动员成绩表!G4</f>
        <v>0</v>
      </c>
      <c r="G10" s="14">
        <f>团体运动员成绩表!H4</f>
        <v>0</v>
      </c>
      <c r="H10" s="14">
        <f t="shared" si="0"/>
        <v>8</v>
      </c>
      <c r="I10">
        <v>8</v>
      </c>
    </row>
    <row r="11" spans="1:9">
      <c r="A11" s="11">
        <v>6</v>
      </c>
      <c r="B11" s="49" t="s">
        <v>49</v>
      </c>
      <c r="C11" s="17" t="s">
        <v>120</v>
      </c>
      <c r="D11" s="18"/>
      <c r="E11" s="14">
        <v>1930</v>
      </c>
      <c r="F11" s="14">
        <f>团体运动员成绩表!G9</f>
        <v>0</v>
      </c>
      <c r="G11" s="14">
        <f>团体运动员成绩表!H9</f>
        <v>0</v>
      </c>
      <c r="H11" s="14">
        <f t="shared" si="0"/>
        <v>9</v>
      </c>
      <c r="I11">
        <v>9</v>
      </c>
    </row>
    <row r="12" spans="1:9">
      <c r="A12" s="11">
        <v>16</v>
      </c>
      <c r="B12" s="49" t="s">
        <v>54</v>
      </c>
      <c r="C12" s="17" t="s">
        <v>79</v>
      </c>
      <c r="D12" s="18"/>
      <c r="E12" s="14">
        <v>1919</v>
      </c>
      <c r="F12" s="14">
        <f>团体运动员成绩表!G19</f>
        <v>0</v>
      </c>
      <c r="G12" s="14">
        <f>团体运动员成绩表!H19</f>
        <v>0</v>
      </c>
      <c r="H12" s="14">
        <f t="shared" si="0"/>
        <v>10</v>
      </c>
      <c r="I12">
        <v>10</v>
      </c>
    </row>
    <row r="13" spans="1:9">
      <c r="A13" s="11">
        <v>10</v>
      </c>
      <c r="B13" s="49" t="s">
        <v>51</v>
      </c>
      <c r="C13" s="17" t="s">
        <v>107</v>
      </c>
      <c r="D13" s="56"/>
      <c r="E13" s="14">
        <v>1916</v>
      </c>
      <c r="F13" s="14">
        <f>团体运动员成绩表!G13</f>
        <v>0</v>
      </c>
      <c r="G13" s="14">
        <f>团体运动员成绩表!H13</f>
        <v>0</v>
      </c>
      <c r="H13" s="14">
        <f t="shared" si="0"/>
        <v>11</v>
      </c>
      <c r="I13">
        <v>11</v>
      </c>
    </row>
    <row r="14" spans="1:9">
      <c r="A14" s="11">
        <v>12</v>
      </c>
      <c r="B14" s="49" t="s">
        <v>52</v>
      </c>
      <c r="C14" s="17" t="s">
        <v>83</v>
      </c>
      <c r="D14" s="18"/>
      <c r="E14" s="14">
        <v>1914</v>
      </c>
      <c r="F14" s="14">
        <f>团体运动员成绩表!G15</f>
        <v>0</v>
      </c>
      <c r="G14" s="14">
        <f>团体运动员成绩表!H15</f>
        <v>0</v>
      </c>
      <c r="H14" s="14">
        <f t="shared" si="0"/>
        <v>12</v>
      </c>
      <c r="I14">
        <v>12</v>
      </c>
    </row>
    <row r="15" spans="1:9">
      <c r="A15" s="11">
        <v>18</v>
      </c>
      <c r="B15" s="49" t="s">
        <v>56</v>
      </c>
      <c r="C15" s="17" t="s">
        <v>108</v>
      </c>
      <c r="D15" s="19"/>
      <c r="E15" s="14">
        <v>1914</v>
      </c>
      <c r="F15" s="14">
        <f>团体运动员成绩表!G21</f>
        <v>0</v>
      </c>
      <c r="G15" s="14">
        <f>团体运动员成绩表!H21</f>
        <v>0</v>
      </c>
      <c r="H15" s="14">
        <f t="shared" si="0"/>
        <v>12</v>
      </c>
      <c r="I15">
        <v>13</v>
      </c>
    </row>
    <row r="16" spans="1:9">
      <c r="A16" s="11">
        <v>24</v>
      </c>
      <c r="B16" s="5" t="s">
        <v>62</v>
      </c>
      <c r="C16" s="17" t="s">
        <v>109</v>
      </c>
      <c r="E16" s="14">
        <v>1904</v>
      </c>
      <c r="F16" s="14">
        <f>团体运动员成绩表!G27</f>
        <v>0</v>
      </c>
      <c r="G16" s="14">
        <f>团体运动员成绩表!H27</f>
        <v>0</v>
      </c>
      <c r="H16" s="14">
        <f t="shared" si="0"/>
        <v>14</v>
      </c>
      <c r="I16">
        <v>14</v>
      </c>
    </row>
    <row r="17" spans="1:9">
      <c r="A17" s="11">
        <v>2</v>
      </c>
      <c r="B17" s="49" t="s">
        <v>40</v>
      </c>
      <c r="C17" s="17" t="s">
        <v>116</v>
      </c>
      <c r="D17" s="18"/>
      <c r="E17" s="14">
        <v>1900</v>
      </c>
      <c r="F17" s="14">
        <f>团体运动员成绩表!G5</f>
        <v>0</v>
      </c>
      <c r="G17" s="14">
        <f>团体运动员成绩表!H5</f>
        <v>0</v>
      </c>
      <c r="H17" s="14">
        <f t="shared" si="0"/>
        <v>15</v>
      </c>
      <c r="I17">
        <v>15</v>
      </c>
    </row>
    <row r="18" spans="1:9">
      <c r="A18" s="11">
        <v>19</v>
      </c>
      <c r="B18" s="49" t="s">
        <v>57</v>
      </c>
      <c r="C18" s="16" t="s">
        <v>125</v>
      </c>
      <c r="D18" s="16"/>
      <c r="E18" s="14">
        <v>1894</v>
      </c>
      <c r="F18" s="14">
        <f>团体运动员成绩表!G22</f>
        <v>0</v>
      </c>
      <c r="G18" s="14">
        <f>团体运动员成绩表!H22</f>
        <v>0</v>
      </c>
      <c r="H18" s="14">
        <f t="shared" si="0"/>
        <v>16</v>
      </c>
      <c r="I18">
        <v>16</v>
      </c>
    </row>
    <row r="19" spans="1:9">
      <c r="A19" s="11">
        <v>26</v>
      </c>
      <c r="B19" s="5" t="s">
        <v>64</v>
      </c>
      <c r="C19" s="17" t="s">
        <v>110</v>
      </c>
      <c r="E19" s="14">
        <v>1891</v>
      </c>
      <c r="F19" s="14">
        <f>团体运动员成绩表!G29</f>
        <v>0</v>
      </c>
      <c r="G19" s="14">
        <f>团体运动员成绩表!H29</f>
        <v>0</v>
      </c>
      <c r="H19" s="14">
        <f t="shared" si="0"/>
        <v>17</v>
      </c>
      <c r="I19">
        <v>17</v>
      </c>
    </row>
    <row r="20" spans="1:9">
      <c r="A20" s="11">
        <v>3</v>
      </c>
      <c r="B20" s="49" t="s">
        <v>41</v>
      </c>
      <c r="C20" s="16" t="s">
        <v>98</v>
      </c>
      <c r="D20" s="17"/>
      <c r="E20" s="14">
        <v>1890</v>
      </c>
      <c r="F20" s="14">
        <f>团体运动员成绩表!G6</f>
        <v>0</v>
      </c>
      <c r="G20" s="14">
        <f>团体运动员成绩表!H6</f>
        <v>0</v>
      </c>
      <c r="H20" s="14">
        <f t="shared" si="0"/>
        <v>18</v>
      </c>
      <c r="I20">
        <v>18</v>
      </c>
    </row>
    <row r="21" spans="1:9">
      <c r="A21" s="11">
        <v>13</v>
      </c>
      <c r="B21" s="49" t="s">
        <v>47</v>
      </c>
      <c r="C21" s="16" t="s">
        <v>127</v>
      </c>
      <c r="D21" s="16"/>
      <c r="E21" s="14">
        <v>1864</v>
      </c>
      <c r="F21" s="14">
        <f>团体运动员成绩表!G16</f>
        <v>0</v>
      </c>
      <c r="G21" s="14">
        <f>团体运动员成绩表!H16</f>
        <v>0</v>
      </c>
      <c r="H21" s="14">
        <f t="shared" si="0"/>
        <v>19</v>
      </c>
      <c r="I21">
        <v>19</v>
      </c>
    </row>
    <row r="22" spans="1:9">
      <c r="A22" s="11">
        <v>9</v>
      </c>
      <c r="B22" s="49" t="s">
        <v>45</v>
      </c>
      <c r="C22" s="16" t="s">
        <v>111</v>
      </c>
      <c r="D22" s="55"/>
      <c r="E22" s="14">
        <v>1856</v>
      </c>
      <c r="F22" s="14">
        <f>团体运动员成绩表!G12</f>
        <v>0</v>
      </c>
      <c r="G22" s="14">
        <f>团体运动员成绩表!H12</f>
        <v>0</v>
      </c>
      <c r="H22" s="14">
        <f t="shared" si="0"/>
        <v>20</v>
      </c>
      <c r="I22">
        <v>20</v>
      </c>
    </row>
    <row r="23" spans="1:9">
      <c r="A23" s="11">
        <v>14</v>
      </c>
      <c r="B23" s="49" t="s">
        <v>48</v>
      </c>
      <c r="C23" s="17" t="s">
        <v>82</v>
      </c>
      <c r="D23" s="18"/>
      <c r="E23" s="14">
        <v>1826</v>
      </c>
      <c r="F23" s="14">
        <f>团体运动员成绩表!G17</f>
        <v>0</v>
      </c>
      <c r="G23" s="14">
        <f>团体运动员成绩表!H17</f>
        <v>0</v>
      </c>
      <c r="H23" s="14">
        <f t="shared" si="0"/>
        <v>21</v>
      </c>
      <c r="I23">
        <v>21</v>
      </c>
    </row>
    <row r="24" spans="1:9">
      <c r="A24" s="11">
        <v>22</v>
      </c>
      <c r="B24" s="5" t="s">
        <v>60</v>
      </c>
      <c r="C24" s="17" t="s">
        <v>112</v>
      </c>
      <c r="E24" s="14">
        <v>1804</v>
      </c>
      <c r="F24" s="14">
        <f>团体运动员成绩表!G25</f>
        <v>0</v>
      </c>
      <c r="G24" s="14">
        <f>团体运动员成绩表!H25</f>
        <v>0</v>
      </c>
      <c r="H24" s="14">
        <f t="shared" si="0"/>
        <v>22</v>
      </c>
      <c r="I24">
        <v>22</v>
      </c>
    </row>
    <row r="25" spans="1:9">
      <c r="A25" s="11">
        <v>4</v>
      </c>
      <c r="B25" s="49" t="s">
        <v>42</v>
      </c>
      <c r="C25" s="17" t="s">
        <v>113</v>
      </c>
      <c r="D25" s="18"/>
      <c r="E25" s="14">
        <v>1755</v>
      </c>
      <c r="F25" s="14">
        <f>团体运动员成绩表!G7</f>
        <v>0</v>
      </c>
      <c r="G25" s="14">
        <f>团体运动员成绩表!H7</f>
        <v>0</v>
      </c>
      <c r="H25" s="14">
        <f t="shared" si="0"/>
        <v>23</v>
      </c>
      <c r="I25">
        <v>23</v>
      </c>
    </row>
    <row r="26" spans="1:9">
      <c r="A26" s="11">
        <v>25</v>
      </c>
      <c r="B26" s="5" t="s">
        <v>63</v>
      </c>
      <c r="C26" s="16" t="s">
        <v>122</v>
      </c>
      <c r="E26" s="14">
        <v>1749</v>
      </c>
      <c r="F26" s="14">
        <f>团体运动员成绩表!G28</f>
        <v>0</v>
      </c>
      <c r="G26" s="14">
        <f>团体运动员成绩表!H28</f>
        <v>0</v>
      </c>
      <c r="H26" s="14">
        <f t="shared" si="0"/>
        <v>24</v>
      </c>
      <c r="I26">
        <v>24</v>
      </c>
    </row>
    <row r="27" spans="1:9">
      <c r="A27" s="11">
        <v>8</v>
      </c>
      <c r="B27" s="49" t="s">
        <v>50</v>
      </c>
      <c r="C27" s="17" t="s">
        <v>114</v>
      </c>
      <c r="D27" s="56"/>
      <c r="E27" s="14">
        <v>1725</v>
      </c>
      <c r="F27" s="14">
        <f>团体运动员成绩表!G11</f>
        <v>0</v>
      </c>
      <c r="G27" s="14">
        <f>团体运动员成绩表!H11</f>
        <v>0</v>
      </c>
      <c r="H27" s="14">
        <f t="shared" si="0"/>
        <v>25</v>
      </c>
      <c r="I27">
        <v>25</v>
      </c>
    </row>
    <row r="28" spans="1:9">
      <c r="A28" s="11">
        <v>11</v>
      </c>
      <c r="B28" s="49" t="s">
        <v>46</v>
      </c>
      <c r="C28" s="16" t="s">
        <v>115</v>
      </c>
      <c r="D28" s="17"/>
      <c r="E28" s="14">
        <v>1698</v>
      </c>
      <c r="F28" s="14">
        <f>团体运动员成绩表!G14</f>
        <v>0</v>
      </c>
      <c r="G28" s="14">
        <f>团体运动员成绩表!H14</f>
        <v>0</v>
      </c>
      <c r="H28" s="14">
        <f t="shared" si="0"/>
        <v>26</v>
      </c>
      <c r="I28">
        <v>26</v>
      </c>
    </row>
    <row r="29" spans="1:9">
      <c r="A29" s="11">
        <v>27</v>
      </c>
      <c r="B29" s="5" t="s">
        <v>65</v>
      </c>
      <c r="C29" s="16" t="s">
        <v>117</v>
      </c>
      <c r="E29" s="14">
        <v>1685</v>
      </c>
      <c r="F29" s="14">
        <f>团体运动员成绩表!G30</f>
        <v>0</v>
      </c>
      <c r="G29" s="14">
        <f>团体运动员成绩表!H30</f>
        <v>0</v>
      </c>
      <c r="H29" s="14">
        <f t="shared" si="0"/>
        <v>27</v>
      </c>
      <c r="I29">
        <v>27</v>
      </c>
    </row>
    <row r="30" spans="1:9">
      <c r="A30" s="11">
        <v>28</v>
      </c>
      <c r="B30" s="5" t="s">
        <v>66</v>
      </c>
      <c r="C30" s="17" t="s">
        <v>131</v>
      </c>
      <c r="E30" s="14">
        <v>1655</v>
      </c>
      <c r="F30" s="14">
        <f>团体运动员成绩表!G31</f>
        <v>0</v>
      </c>
      <c r="G30" s="14">
        <f>团体运动员成绩表!H31</f>
        <v>0</v>
      </c>
      <c r="H30" s="14">
        <f t="shared" si="0"/>
        <v>28</v>
      </c>
      <c r="I30">
        <v>28</v>
      </c>
    </row>
    <row r="31" spans="1:9">
      <c r="A31" s="11">
        <v>29</v>
      </c>
      <c r="B31" s="9" t="s">
        <v>67</v>
      </c>
      <c r="C31" s="16" t="s">
        <v>133</v>
      </c>
      <c r="E31" s="14">
        <v>1456</v>
      </c>
      <c r="F31" s="14">
        <f>团体运动员成绩表!G32</f>
        <v>0</v>
      </c>
      <c r="G31" s="14">
        <f>团体运动员成绩表!H32</f>
        <v>0</v>
      </c>
      <c r="H31" s="14">
        <f t="shared" si="0"/>
        <v>29</v>
      </c>
      <c r="I31">
        <v>29</v>
      </c>
    </row>
    <row r="32" spans="1:9">
      <c r="A32" s="11">
        <v>30</v>
      </c>
      <c r="B32" s="9" t="s">
        <v>68</v>
      </c>
      <c r="C32" s="17"/>
      <c r="E32" s="14">
        <v>0</v>
      </c>
      <c r="F32" s="14">
        <f>团体运动员成绩表!G33</f>
        <v>0</v>
      </c>
      <c r="G32" s="14">
        <f>团体运动员成绩表!H33</f>
        <v>0</v>
      </c>
      <c r="H32" s="14">
        <f t="shared" si="0"/>
        <v>30</v>
      </c>
      <c r="I32">
        <v>30</v>
      </c>
    </row>
    <row r="33" spans="1:9">
      <c r="A33" s="11">
        <v>31</v>
      </c>
      <c r="B33" s="9" t="s">
        <v>69</v>
      </c>
      <c r="C33" s="16"/>
      <c r="E33" s="14">
        <v>0</v>
      </c>
      <c r="F33" s="14">
        <f>团体运动员成绩表!G34</f>
        <v>0</v>
      </c>
      <c r="G33" s="14">
        <f>团体运动员成绩表!H34</f>
        <v>0</v>
      </c>
      <c r="H33" s="14">
        <f t="shared" si="0"/>
        <v>30</v>
      </c>
      <c r="I33">
        <v>31</v>
      </c>
    </row>
    <row r="34" spans="1:9">
      <c r="A34" s="11">
        <v>32</v>
      </c>
      <c r="B34" s="9" t="s">
        <v>70</v>
      </c>
      <c r="C34" s="17"/>
      <c r="E34" s="14">
        <v>0</v>
      </c>
      <c r="F34" s="14">
        <f>团体运动员成绩表!G35</f>
        <v>0</v>
      </c>
      <c r="G34" s="14">
        <f>团体运动员成绩表!H35</f>
        <v>0</v>
      </c>
      <c r="H34" s="14">
        <f t="shared" si="0"/>
        <v>30</v>
      </c>
    </row>
    <row r="35" spans="1:9">
      <c r="E35" s="14">
        <v>0</v>
      </c>
      <c r="H35" s="14">
        <f t="shared" si="0"/>
        <v>30</v>
      </c>
    </row>
  </sheetData>
  <autoFilter ref="A2:H23">
    <sortState ref="A3:H35">
      <sortCondition ref="H2:H23"/>
    </sortState>
  </autoFilter>
  <mergeCells count="1">
    <mergeCell ref="C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tabSelected="1" topLeftCell="A4" zoomScale="40" zoomScaleNormal="40" zoomScalePageLayoutView="60" workbookViewId="0">
      <selection activeCell="S50" sqref="S50"/>
    </sheetView>
  </sheetViews>
  <sheetFormatPr defaultColWidth="11" defaultRowHeight="33.75"/>
  <cols>
    <col min="1" max="1" width="9" style="36" customWidth="1"/>
    <col min="2" max="2" width="10.625" style="36" customWidth="1"/>
    <col min="3" max="3" width="60.625" style="36" customWidth="1"/>
    <col min="4" max="4" width="14.375" style="36" customWidth="1"/>
    <col min="5" max="5" width="4.875" style="36" customWidth="1"/>
    <col min="6" max="6" width="15.125" style="36" customWidth="1"/>
    <col min="7" max="8" width="7.625" style="36" customWidth="1"/>
    <col min="9" max="9" width="35.625" style="36" customWidth="1"/>
    <col min="10" max="10" width="10.875" style="36"/>
    <col min="11" max="11" width="13.75" style="36" customWidth="1"/>
    <col min="12" max="12" width="24.5" style="36" customWidth="1"/>
    <col min="13" max="14" width="10.875" style="36"/>
    <col min="15" max="15" width="21.375" style="36" customWidth="1"/>
    <col min="16" max="16" width="32.125" style="36" customWidth="1"/>
    <col min="17" max="18" width="10.875" style="36" hidden="1" customWidth="1"/>
    <col min="19" max="19" width="24" style="36" customWidth="1"/>
    <col min="20" max="20" width="31.625" style="36" customWidth="1"/>
    <col min="21" max="21" width="48.5" style="36" customWidth="1"/>
    <col min="22" max="22" width="22.125" style="36" customWidth="1"/>
    <col min="23" max="23" width="10.875" style="36"/>
    <col min="24" max="24" width="16.125" style="36" customWidth="1"/>
    <col min="25" max="25" width="10.875" style="36"/>
    <col min="26" max="26" width="14.625" style="36" customWidth="1"/>
  </cols>
  <sheetData>
    <row r="1" spans="1:27">
      <c r="A1" s="85" t="s">
        <v>16</v>
      </c>
      <c r="B1" s="104">
        <v>1</v>
      </c>
      <c r="C1" s="104" t="str">
        <f>排位赛总计32!C3</f>
        <v>上海一支箭1</v>
      </c>
      <c r="AA1" s="34"/>
    </row>
    <row r="2" spans="1:27">
      <c r="A2" s="85"/>
      <c r="B2" s="105"/>
      <c r="C2" s="106"/>
      <c r="D2" s="99">
        <v>1</v>
      </c>
      <c r="E2" s="99" t="s">
        <v>15</v>
      </c>
      <c r="F2" s="101">
        <v>0</v>
      </c>
      <c r="G2" s="88" t="str">
        <f>IF(D2=F2,0,IF(D2&gt;F2,C1,C3))</f>
        <v>上海一支箭1</v>
      </c>
      <c r="H2" s="103"/>
      <c r="I2" s="103"/>
      <c r="AA2" s="34"/>
    </row>
    <row r="3" spans="1:27">
      <c r="A3" s="85"/>
      <c r="B3" s="104">
        <v>2</v>
      </c>
      <c r="C3" s="104">
        <f>排位赛总计32!C34</f>
        <v>0</v>
      </c>
      <c r="D3" s="100"/>
      <c r="E3" s="100"/>
      <c r="F3" s="102"/>
      <c r="G3" s="79">
        <v>6</v>
      </c>
      <c r="H3" s="80"/>
      <c r="I3" s="81"/>
      <c r="J3" s="75" t="str">
        <f>IF(G3=G6,0,IF(G3&gt;G6,G2,G7))</f>
        <v>上海一支箭1</v>
      </c>
      <c r="K3" s="82"/>
      <c r="L3" s="82"/>
      <c r="AA3" s="34"/>
    </row>
    <row r="4" spans="1:27">
      <c r="A4" s="85"/>
      <c r="B4" s="105"/>
      <c r="C4" s="106"/>
      <c r="G4" s="37"/>
      <c r="H4" s="38"/>
      <c r="I4" s="39"/>
      <c r="J4" s="77"/>
      <c r="K4" s="78"/>
      <c r="L4" s="78"/>
      <c r="AA4" s="34"/>
    </row>
    <row r="5" spans="1:27">
      <c r="A5" s="85"/>
      <c r="B5" s="104">
        <v>3</v>
      </c>
      <c r="C5" s="104" t="str">
        <f>排位赛总计32!C19</f>
        <v>上海同学汇 5</v>
      </c>
      <c r="G5" s="37"/>
      <c r="H5" s="38"/>
      <c r="I5" s="39"/>
      <c r="J5" s="79">
        <v>6</v>
      </c>
      <c r="K5" s="80"/>
      <c r="L5" s="81"/>
      <c r="M5" s="37"/>
      <c r="N5" s="40"/>
      <c r="O5" s="40"/>
      <c r="AA5" s="34"/>
    </row>
    <row r="6" spans="1:27">
      <c r="A6" s="85"/>
      <c r="B6" s="105"/>
      <c r="C6" s="106"/>
      <c r="D6" s="99">
        <v>2</v>
      </c>
      <c r="E6" s="99" t="s">
        <v>15</v>
      </c>
      <c r="F6" s="101">
        <v>6</v>
      </c>
      <c r="G6" s="77">
        <v>2</v>
      </c>
      <c r="H6" s="78"/>
      <c r="I6" s="84"/>
      <c r="J6" s="75"/>
      <c r="K6" s="82"/>
      <c r="L6" s="83"/>
      <c r="AA6" s="34"/>
    </row>
    <row r="7" spans="1:27">
      <c r="A7" s="85"/>
      <c r="B7" s="104">
        <v>4</v>
      </c>
      <c r="C7" s="104" t="str">
        <f>排位赛总计32!C18</f>
        <v xml:space="preserve">BOWSAC(博赛）射箭俱乐部 2  </v>
      </c>
      <c r="D7" s="100"/>
      <c r="E7" s="100"/>
      <c r="F7" s="102"/>
      <c r="G7" s="75" t="str">
        <f>IF(D6=F6,0,IF(D6&gt;F6,C5,C7))</f>
        <v xml:space="preserve">BOWSAC(博赛）射箭俱乐部 2  </v>
      </c>
      <c r="H7" s="76"/>
      <c r="I7" s="76"/>
      <c r="J7" s="37"/>
      <c r="K7" s="38"/>
      <c r="L7" s="39"/>
      <c r="M7" s="75" t="str">
        <f>IF(J5=J11,0,IF(J5&gt;J11,J3,J13))</f>
        <v>上海一支箭1</v>
      </c>
      <c r="N7" s="76"/>
      <c r="O7" s="76"/>
      <c r="AA7" s="34"/>
    </row>
    <row r="8" spans="1:27">
      <c r="A8" s="85"/>
      <c r="B8" s="105"/>
      <c r="C8" s="106"/>
      <c r="J8" s="37"/>
      <c r="K8" s="38"/>
      <c r="L8" s="39"/>
      <c r="M8" s="77"/>
      <c r="N8" s="78"/>
      <c r="O8" s="78"/>
      <c r="AA8" s="34"/>
    </row>
    <row r="9" spans="1:27">
      <c r="A9" s="85" t="s">
        <v>17</v>
      </c>
      <c r="B9" s="104">
        <v>5</v>
      </c>
      <c r="C9" s="104" t="str">
        <f>排位赛总计32!C11</f>
        <v>上海红黄蓝俱乐部</v>
      </c>
      <c r="J9" s="37"/>
      <c r="K9" s="38"/>
      <c r="L9" s="39"/>
      <c r="M9" s="79">
        <v>6</v>
      </c>
      <c r="N9" s="80"/>
      <c r="O9" s="81"/>
      <c r="AA9" s="34"/>
    </row>
    <row r="10" spans="1:27">
      <c r="A10" s="85"/>
      <c r="B10" s="105"/>
      <c r="C10" s="106"/>
      <c r="D10" s="99" t="s">
        <v>135</v>
      </c>
      <c r="E10" s="99" t="s">
        <v>15</v>
      </c>
      <c r="F10" s="101">
        <v>5</v>
      </c>
      <c r="G10" s="88" t="str">
        <f>IF(D10=F10,0,IF(D10&gt;F10,C9,C11))</f>
        <v>上海红黄蓝俱乐部</v>
      </c>
      <c r="H10" s="103"/>
      <c r="I10" s="103"/>
      <c r="J10" s="37"/>
      <c r="K10" s="38"/>
      <c r="L10" s="39"/>
      <c r="M10" s="75"/>
      <c r="N10" s="82"/>
      <c r="O10" s="83"/>
      <c r="AA10" s="34"/>
    </row>
    <row r="11" spans="1:27">
      <c r="A11" s="85"/>
      <c r="B11" s="104">
        <v>6</v>
      </c>
      <c r="C11" s="104" t="str">
        <f>排位赛总计32!C26</f>
        <v>无锡牧心堂</v>
      </c>
      <c r="D11" s="100"/>
      <c r="E11" s="100"/>
      <c r="F11" s="102"/>
      <c r="G11" s="79">
        <v>0</v>
      </c>
      <c r="H11" s="80"/>
      <c r="I11" s="81"/>
      <c r="J11" s="75">
        <v>2</v>
      </c>
      <c r="K11" s="82"/>
      <c r="L11" s="83"/>
      <c r="M11" s="41"/>
      <c r="N11" s="41"/>
      <c r="O11" s="42"/>
      <c r="AA11" s="34"/>
    </row>
    <row r="12" spans="1:27">
      <c r="A12" s="85"/>
      <c r="B12" s="105"/>
      <c r="C12" s="106"/>
      <c r="G12" s="37"/>
      <c r="H12" s="38"/>
      <c r="I12" s="39"/>
      <c r="J12" s="77"/>
      <c r="K12" s="78"/>
      <c r="L12" s="84"/>
      <c r="M12" s="41"/>
      <c r="N12" s="41"/>
      <c r="O12" s="42"/>
      <c r="AA12" s="34"/>
    </row>
    <row r="13" spans="1:27">
      <c r="A13" s="85"/>
      <c r="B13" s="104">
        <v>7</v>
      </c>
      <c r="C13" s="104" t="str">
        <f>排位赛总计32!C27</f>
        <v xml:space="preserve">南京白羽射箭 </v>
      </c>
      <c r="G13" s="37"/>
      <c r="H13" s="38"/>
      <c r="I13" s="39"/>
      <c r="J13" s="79" t="str">
        <f>IF(G11=G14,0,IF(G11&gt;G14,G10,G15))</f>
        <v xml:space="preserve">BOWSAC(博赛）射箭俱乐部1  </v>
      </c>
      <c r="K13" s="80"/>
      <c r="L13" s="80"/>
      <c r="M13" s="41"/>
      <c r="N13" s="41"/>
      <c r="O13" s="42"/>
      <c r="AA13" s="34"/>
    </row>
    <row r="14" spans="1:27">
      <c r="A14" s="85"/>
      <c r="B14" s="105"/>
      <c r="C14" s="106"/>
      <c r="D14" s="99">
        <v>0</v>
      </c>
      <c r="E14" s="99" t="s">
        <v>15</v>
      </c>
      <c r="F14" s="101">
        <v>6</v>
      </c>
      <c r="G14" s="77">
        <v>6</v>
      </c>
      <c r="H14" s="78"/>
      <c r="I14" s="84"/>
      <c r="J14" s="75"/>
      <c r="K14" s="82"/>
      <c r="L14" s="82"/>
      <c r="M14" s="41"/>
      <c r="N14" s="41"/>
      <c r="O14" s="42"/>
      <c r="AA14" s="34"/>
    </row>
    <row r="15" spans="1:27">
      <c r="A15" s="85"/>
      <c r="B15" s="104">
        <v>8</v>
      </c>
      <c r="C15" s="104" t="str">
        <f>排位赛总计32!C10</f>
        <v xml:space="preserve">BOWSAC(博赛）射箭俱乐部1  </v>
      </c>
      <c r="D15" s="100"/>
      <c r="E15" s="100"/>
      <c r="F15" s="102"/>
      <c r="G15" s="75" t="str">
        <f>IF(D14=F14,0,IF(D14&gt;F14,C13,C15))</f>
        <v xml:space="preserve">BOWSAC(博赛）射箭俱乐部1  </v>
      </c>
      <c r="H15" s="76"/>
      <c r="I15" s="76"/>
      <c r="M15" s="41"/>
      <c r="N15" s="41"/>
      <c r="O15" s="42"/>
      <c r="P15" s="75" t="str">
        <f>IF(M9=M23,0,IF(M9&gt;M23,M7,M25))</f>
        <v>上海一支箭1</v>
      </c>
      <c r="Q15" s="76"/>
      <c r="R15" s="76"/>
      <c r="AA15" s="34"/>
    </row>
    <row r="16" spans="1:27">
      <c r="A16" s="85"/>
      <c r="B16" s="105"/>
      <c r="C16" s="106"/>
      <c r="M16" s="41"/>
      <c r="N16" s="41"/>
      <c r="O16" s="42"/>
      <c r="P16" s="77"/>
      <c r="Q16" s="78"/>
      <c r="R16" s="78"/>
      <c r="AA16" s="34"/>
    </row>
    <row r="17" spans="1:27">
      <c r="A17" s="85" t="s">
        <v>18</v>
      </c>
      <c r="B17" s="104">
        <v>9</v>
      </c>
      <c r="C17" s="104" t="str">
        <f>排位赛总计32!C7</f>
        <v xml:space="preserve">北京峰尚弓社  </v>
      </c>
      <c r="M17" s="41"/>
      <c r="N17" s="41"/>
      <c r="O17" s="42"/>
      <c r="P17" s="79">
        <v>6</v>
      </c>
      <c r="Q17" s="80"/>
      <c r="R17" s="81"/>
      <c r="AA17" s="34"/>
    </row>
    <row r="18" spans="1:27">
      <c r="A18" s="85"/>
      <c r="B18" s="105"/>
      <c r="C18" s="106"/>
      <c r="D18" s="99">
        <v>6</v>
      </c>
      <c r="E18" s="99" t="s">
        <v>15</v>
      </c>
      <c r="F18" s="101">
        <v>0</v>
      </c>
      <c r="G18" s="88" t="str">
        <f>IF(D18=F18,0,IF(D18&gt;F18,C17,C19))</f>
        <v xml:space="preserve">北京峰尚弓社  </v>
      </c>
      <c r="H18" s="103"/>
      <c r="I18" s="103"/>
      <c r="M18" s="41"/>
      <c r="N18" s="41"/>
      <c r="O18" s="42"/>
      <c r="P18" s="75"/>
      <c r="Q18" s="82"/>
      <c r="R18" s="83"/>
      <c r="AA18" s="34"/>
    </row>
    <row r="19" spans="1:27">
      <c r="A19" s="85"/>
      <c r="B19" s="104">
        <v>10</v>
      </c>
      <c r="C19" s="104" t="str">
        <f>排位赛总计32!C30</f>
        <v>玛雅人</v>
      </c>
      <c r="D19" s="100"/>
      <c r="E19" s="100"/>
      <c r="F19" s="102"/>
      <c r="G19" s="79">
        <v>3</v>
      </c>
      <c r="H19" s="80"/>
      <c r="I19" s="81"/>
      <c r="J19" s="75" t="str">
        <f>IF(G19=G22,0,IF(G19&gt;G22,G18,G23))</f>
        <v>箭桥射箭馆</v>
      </c>
      <c r="K19" s="82"/>
      <c r="L19" s="82"/>
      <c r="M19" s="41"/>
      <c r="N19" s="41"/>
      <c r="O19" s="42"/>
      <c r="P19" s="41"/>
      <c r="Q19" s="41"/>
      <c r="R19" s="42"/>
      <c r="AA19" s="34"/>
    </row>
    <row r="20" spans="1:27">
      <c r="A20" s="85"/>
      <c r="B20" s="105"/>
      <c r="C20" s="106"/>
      <c r="G20" s="37"/>
      <c r="H20" s="38"/>
      <c r="I20" s="39"/>
      <c r="J20" s="77"/>
      <c r="K20" s="78"/>
      <c r="L20" s="78"/>
      <c r="M20" s="41"/>
      <c r="N20" s="41"/>
      <c r="O20" s="42"/>
      <c r="P20" s="41"/>
      <c r="Q20" s="41"/>
      <c r="R20" s="42"/>
      <c r="AA20" s="34"/>
    </row>
    <row r="21" spans="1:27">
      <c r="A21" s="85"/>
      <c r="B21" s="104">
        <v>11</v>
      </c>
      <c r="C21" s="104" t="str">
        <f>排位赛总计32!C23</f>
        <v>黄石奥格斯特射箭俱乐部</v>
      </c>
      <c r="G21" s="37"/>
      <c r="H21" s="38"/>
      <c r="I21" s="39"/>
      <c r="J21" s="79">
        <v>1</v>
      </c>
      <c r="K21" s="80"/>
      <c r="L21" s="81"/>
      <c r="M21" s="41"/>
      <c r="N21" s="41"/>
      <c r="O21" s="42"/>
      <c r="P21" s="41"/>
      <c r="Q21" s="41"/>
      <c r="R21" s="42"/>
      <c r="AA21" s="34"/>
    </row>
    <row r="22" spans="1:27">
      <c r="A22" s="85"/>
      <c r="B22" s="105"/>
      <c r="C22" s="106"/>
      <c r="D22" s="99">
        <v>2</v>
      </c>
      <c r="E22" s="99" t="s">
        <v>15</v>
      </c>
      <c r="F22" s="101">
        <v>4</v>
      </c>
      <c r="G22" s="77">
        <v>5</v>
      </c>
      <c r="H22" s="78"/>
      <c r="I22" s="84"/>
      <c r="J22" s="75"/>
      <c r="K22" s="82"/>
      <c r="L22" s="83"/>
      <c r="M22" s="41"/>
      <c r="N22" s="41"/>
      <c r="O22" s="42"/>
      <c r="P22" s="41"/>
      <c r="Q22" s="41"/>
      <c r="R22" s="42"/>
      <c r="AA22" s="34"/>
    </row>
    <row r="23" spans="1:27">
      <c r="A23" s="85"/>
      <c r="B23" s="104">
        <v>12</v>
      </c>
      <c r="C23" s="104" t="str">
        <f>排位赛总计32!C14</f>
        <v>箭桥射箭馆</v>
      </c>
      <c r="D23" s="100"/>
      <c r="E23" s="100"/>
      <c r="F23" s="102"/>
      <c r="G23" s="75" t="str">
        <f>IF(D22=F22,0,IF(D22&gt;F22,C21,C23))</f>
        <v>箭桥射箭馆</v>
      </c>
      <c r="H23" s="76"/>
      <c r="I23" s="76"/>
      <c r="J23" s="37"/>
      <c r="K23" s="38"/>
      <c r="L23" s="39"/>
      <c r="M23" s="75">
        <v>2</v>
      </c>
      <c r="N23" s="82"/>
      <c r="O23" s="83"/>
      <c r="P23" s="41"/>
      <c r="Q23" s="41"/>
      <c r="R23" s="42"/>
      <c r="AA23" s="34"/>
    </row>
    <row r="24" spans="1:27">
      <c r="A24" s="85"/>
      <c r="B24" s="105"/>
      <c r="C24" s="106"/>
      <c r="J24" s="37"/>
      <c r="K24" s="38"/>
      <c r="L24" s="39"/>
      <c r="M24" s="77"/>
      <c r="N24" s="78"/>
      <c r="O24" s="84"/>
      <c r="P24" s="41"/>
      <c r="Q24" s="41"/>
      <c r="R24" s="42"/>
      <c r="AA24" s="34"/>
    </row>
    <row r="25" spans="1:27">
      <c r="A25" s="85" t="s">
        <v>19</v>
      </c>
      <c r="B25" s="104">
        <v>13</v>
      </c>
      <c r="C25" s="104" t="str">
        <f>排位赛总计32!C15</f>
        <v>南通 聆风射箭俱乐部1</v>
      </c>
      <c r="J25" s="37"/>
      <c r="K25" s="38"/>
      <c r="L25" s="39"/>
      <c r="M25" s="79" t="str">
        <f>IF(J21=J27,0,IF(J21&gt;J27,J19,J29))</f>
        <v>杭州羿风射箭俱乐部 1</v>
      </c>
      <c r="N25" s="80"/>
      <c r="O25" s="80"/>
      <c r="P25" s="41"/>
      <c r="Q25" s="41"/>
      <c r="R25" s="42"/>
      <c r="AA25" s="34"/>
    </row>
    <row r="26" spans="1:27">
      <c r="A26" s="85"/>
      <c r="B26" s="105"/>
      <c r="C26" s="106"/>
      <c r="D26" s="99">
        <v>6</v>
      </c>
      <c r="E26" s="99" t="s">
        <v>15</v>
      </c>
      <c r="F26" s="101">
        <v>2</v>
      </c>
      <c r="G26" s="88" t="str">
        <f>IF(D26=F26,0,IF(D26&gt;F26,C25,C27))</f>
        <v>南通 聆风射箭俱乐部1</v>
      </c>
      <c r="H26" s="103"/>
      <c r="I26" s="103"/>
      <c r="J26" s="37"/>
      <c r="K26" s="38"/>
      <c r="L26" s="39"/>
      <c r="M26" s="75"/>
      <c r="N26" s="76"/>
      <c r="O26" s="76"/>
      <c r="P26" s="41"/>
      <c r="Q26" s="41"/>
      <c r="R26" s="42"/>
      <c r="AA26" s="34"/>
    </row>
    <row r="27" spans="1:27">
      <c r="A27" s="85"/>
      <c r="B27" s="104">
        <v>14</v>
      </c>
      <c r="C27" s="104" t="str">
        <f>排位赛总计32!C22</f>
        <v>南通 聆风射箭俱乐部2</v>
      </c>
      <c r="D27" s="100"/>
      <c r="E27" s="100"/>
      <c r="F27" s="102"/>
      <c r="G27" s="79">
        <v>2</v>
      </c>
      <c r="H27" s="80"/>
      <c r="I27" s="81"/>
      <c r="J27" s="75">
        <v>5</v>
      </c>
      <c r="K27" s="82"/>
      <c r="L27" s="83"/>
      <c r="P27" s="41"/>
      <c r="Q27" s="41"/>
      <c r="R27" s="42"/>
      <c r="AA27" s="34"/>
    </row>
    <row r="28" spans="1:27">
      <c r="A28" s="85"/>
      <c r="B28" s="105"/>
      <c r="C28" s="106"/>
      <c r="G28" s="37"/>
      <c r="H28" s="38"/>
      <c r="I28" s="39"/>
      <c r="J28" s="77"/>
      <c r="K28" s="78"/>
      <c r="L28" s="84"/>
      <c r="P28" s="41"/>
      <c r="Q28" s="41"/>
      <c r="R28" s="42"/>
      <c r="X28" s="85" t="s">
        <v>26</v>
      </c>
      <c r="Y28" s="86" t="str">
        <f>IF(V30=V32,0,IF(V30&gt;V32,U30,U32))</f>
        <v>上海一支箭1</v>
      </c>
      <c r="Z28" s="86"/>
      <c r="AA28" s="34"/>
    </row>
    <row r="29" spans="1:27">
      <c r="A29" s="85"/>
      <c r="B29" s="104">
        <v>15</v>
      </c>
      <c r="C29" s="104" t="str">
        <f>排位赛总计32!C31</f>
        <v xml:space="preserve">郑州市城羿尚羽射箭俱乐部  </v>
      </c>
      <c r="G29" s="37"/>
      <c r="H29" s="38"/>
      <c r="I29" s="39"/>
      <c r="J29" s="79" t="str">
        <f>IF(G27=G30,0,IF(G27&gt;G30,G26,G31))</f>
        <v>杭州羿风射箭俱乐部 1</v>
      </c>
      <c r="K29" s="80"/>
      <c r="L29" s="80"/>
      <c r="P29" s="41"/>
      <c r="Q29" s="41"/>
      <c r="R29" s="42"/>
      <c r="X29" s="85"/>
      <c r="Y29" s="86"/>
      <c r="Z29" s="86"/>
      <c r="AA29" s="34"/>
    </row>
    <row r="30" spans="1:27">
      <c r="A30" s="85"/>
      <c r="B30" s="105"/>
      <c r="C30" s="106"/>
      <c r="D30" s="99">
        <v>0</v>
      </c>
      <c r="E30" s="99" t="s">
        <v>15</v>
      </c>
      <c r="F30" s="101">
        <v>6</v>
      </c>
      <c r="G30" s="77">
        <v>4</v>
      </c>
      <c r="H30" s="78"/>
      <c r="I30" s="84"/>
      <c r="J30" s="75"/>
      <c r="K30" s="82"/>
      <c r="L30" s="82"/>
      <c r="P30" s="41"/>
      <c r="Q30" s="41"/>
      <c r="R30" s="42"/>
      <c r="T30" s="87" t="s">
        <v>24</v>
      </c>
      <c r="U30" s="85" t="str">
        <f>IF(M9=M23,0,IF(M9&gt;M23,M7,M25))</f>
        <v>上海一支箭1</v>
      </c>
      <c r="V30" s="85">
        <v>6</v>
      </c>
      <c r="X30" s="85"/>
      <c r="Y30" s="86"/>
      <c r="Z30" s="86"/>
      <c r="AA30" s="34"/>
    </row>
    <row r="31" spans="1:27">
      <c r="A31" s="85"/>
      <c r="B31" s="104">
        <v>16</v>
      </c>
      <c r="C31" s="104" t="str">
        <f>排位赛总计32!C6</f>
        <v>杭州羿风射箭俱乐部 1</v>
      </c>
      <c r="D31" s="100"/>
      <c r="E31" s="100"/>
      <c r="F31" s="102"/>
      <c r="G31" s="75" t="str">
        <f>IF(D30=F30,0,IF(D30&gt;F30,C29,C31))</f>
        <v>杭州羿风射箭俱乐部 1</v>
      </c>
      <c r="H31" s="76"/>
      <c r="I31" s="76"/>
      <c r="P31" s="41"/>
      <c r="Q31" s="41"/>
      <c r="R31" s="42"/>
      <c r="T31" s="88"/>
      <c r="U31" s="85"/>
      <c r="V31" s="85"/>
      <c r="X31" s="85"/>
      <c r="Y31" s="86"/>
      <c r="Z31" s="86"/>
      <c r="AA31" s="34"/>
    </row>
    <row r="32" spans="1:27">
      <c r="A32" s="85"/>
      <c r="B32" s="105"/>
      <c r="C32" s="106"/>
      <c r="P32" s="41"/>
      <c r="Q32" s="41"/>
      <c r="R32" s="42"/>
      <c r="T32" s="88"/>
      <c r="U32" s="85" t="str">
        <f>IF(M41=M55,0,IF(M41&gt;M55,M39,M57))</f>
        <v>上海同学汇 1</v>
      </c>
      <c r="V32" s="85">
        <v>2</v>
      </c>
      <c r="W32" s="43"/>
      <c r="X32" s="85" t="s">
        <v>27</v>
      </c>
      <c r="Y32" s="86" t="s">
        <v>136</v>
      </c>
      <c r="Z32" s="86"/>
      <c r="AA32" s="34"/>
    </row>
    <row r="33" spans="1:27">
      <c r="A33" s="85" t="s">
        <v>20</v>
      </c>
      <c r="B33" s="104">
        <v>17</v>
      </c>
      <c r="C33" s="104" t="str">
        <f>排位赛总计32!C5</f>
        <v>上海一支箭2</v>
      </c>
      <c r="M33" s="44"/>
      <c r="N33" s="44"/>
      <c r="O33" s="44"/>
      <c r="P33" s="41"/>
      <c r="Q33" s="41"/>
      <c r="R33" s="42"/>
      <c r="T33" s="89"/>
      <c r="U33" s="85"/>
      <c r="V33" s="85"/>
      <c r="W33" s="45"/>
      <c r="X33" s="85"/>
      <c r="Y33" s="86"/>
      <c r="Z33" s="86"/>
      <c r="AA33" s="34"/>
    </row>
    <row r="34" spans="1:27">
      <c r="A34" s="85"/>
      <c r="B34" s="105"/>
      <c r="C34" s="106"/>
      <c r="D34" s="99">
        <v>1</v>
      </c>
      <c r="E34" s="99" t="s">
        <v>15</v>
      </c>
      <c r="F34" s="101">
        <v>0</v>
      </c>
      <c r="G34" s="88" t="str">
        <f>IF(D34=F34,0,IF(D34&gt;F34,C33,C35))</f>
        <v>上海一支箭2</v>
      </c>
      <c r="H34" s="103"/>
      <c r="I34" s="103"/>
      <c r="M34" s="44"/>
      <c r="N34" s="44"/>
      <c r="O34" s="44"/>
      <c r="P34" s="41"/>
      <c r="Q34" s="41"/>
      <c r="R34" s="42"/>
      <c r="S34" s="46"/>
      <c r="T34" s="88" t="s">
        <v>25</v>
      </c>
      <c r="U34" s="85" t="str">
        <f>IF(M9=M23,0,IF(M9&lt;M23,M7,M25))</f>
        <v>杭州羿风射箭俱乐部 1</v>
      </c>
      <c r="V34" s="85">
        <v>2</v>
      </c>
      <c r="X34" s="85"/>
      <c r="Y34" s="86"/>
      <c r="Z34" s="86"/>
      <c r="AA34" s="34"/>
    </row>
    <row r="35" spans="1:27">
      <c r="A35" s="85"/>
      <c r="B35" s="104">
        <v>18</v>
      </c>
      <c r="C35" s="104">
        <f>排位赛总计32!C32</f>
        <v>0</v>
      </c>
      <c r="D35" s="100"/>
      <c r="E35" s="100"/>
      <c r="F35" s="102"/>
      <c r="G35" s="79">
        <v>6</v>
      </c>
      <c r="H35" s="80"/>
      <c r="I35" s="81"/>
      <c r="J35" s="75" t="str">
        <f>IF(G35=G38,0,IF(G35&gt;G38,G34,G39))</f>
        <v>上海一支箭2</v>
      </c>
      <c r="K35" s="82"/>
      <c r="L35" s="82"/>
      <c r="M35" s="44"/>
      <c r="N35" s="44"/>
      <c r="O35" s="44"/>
      <c r="P35" s="41"/>
      <c r="Q35" s="41"/>
      <c r="R35" s="42"/>
      <c r="S35" s="43"/>
      <c r="T35" s="88"/>
      <c r="U35" s="85"/>
      <c r="V35" s="85"/>
      <c r="X35" s="85"/>
      <c r="Y35" s="86"/>
      <c r="Z35" s="86"/>
      <c r="AA35" s="34"/>
    </row>
    <row r="36" spans="1:27">
      <c r="A36" s="85"/>
      <c r="B36" s="105"/>
      <c r="C36" s="106"/>
      <c r="G36" s="37"/>
      <c r="H36" s="38"/>
      <c r="I36" s="39"/>
      <c r="J36" s="77"/>
      <c r="K36" s="78"/>
      <c r="L36" s="78"/>
      <c r="M36" s="44"/>
      <c r="N36" s="44"/>
      <c r="O36" s="44"/>
      <c r="P36" s="41"/>
      <c r="Q36" s="41"/>
      <c r="R36" s="42"/>
      <c r="S36" s="43"/>
      <c r="T36" s="88"/>
      <c r="U36" s="85" t="str">
        <f>IF(M41=M55,0,IF(M41&lt;M55,M39,M57))</f>
        <v>上海一支箭2</v>
      </c>
      <c r="V36" s="85">
        <v>6</v>
      </c>
      <c r="X36" s="85" t="s">
        <v>28</v>
      </c>
      <c r="Y36" s="85" t="str">
        <f>IF(V34=V36,0,IF(V34&gt;V36,U34,U36))</f>
        <v>上海一支箭2</v>
      </c>
      <c r="Z36" s="85"/>
      <c r="AA36" s="34"/>
    </row>
    <row r="37" spans="1:27">
      <c r="A37" s="85"/>
      <c r="B37" s="104">
        <v>19</v>
      </c>
      <c r="C37" s="104" t="str">
        <f>排位赛总计32!C21</f>
        <v xml:space="preserve">BOWSAC(博赛）射箭俱乐部3 </v>
      </c>
      <c r="G37" s="37"/>
      <c r="H37" s="38"/>
      <c r="I37" s="39"/>
      <c r="J37" s="79">
        <v>6</v>
      </c>
      <c r="K37" s="80"/>
      <c r="L37" s="81"/>
      <c r="M37" s="44"/>
      <c r="N37" s="44"/>
      <c r="O37" s="44"/>
      <c r="P37" s="41"/>
      <c r="Q37" s="41"/>
      <c r="R37" s="42"/>
      <c r="S37" s="43"/>
      <c r="T37" s="89"/>
      <c r="U37" s="85"/>
      <c r="V37" s="85"/>
      <c r="X37" s="85"/>
      <c r="Y37" s="85"/>
      <c r="Z37" s="85"/>
      <c r="AA37" s="34"/>
    </row>
    <row r="38" spans="1:27">
      <c r="A38" s="85"/>
      <c r="B38" s="105"/>
      <c r="C38" s="106"/>
      <c r="D38" s="99">
        <v>2</v>
      </c>
      <c r="E38" s="99" t="s">
        <v>15</v>
      </c>
      <c r="F38" s="101">
        <v>6</v>
      </c>
      <c r="G38" s="77">
        <v>0</v>
      </c>
      <c r="H38" s="78"/>
      <c r="I38" s="84"/>
      <c r="J38" s="75"/>
      <c r="K38" s="82"/>
      <c r="L38" s="83"/>
      <c r="M38" s="44"/>
      <c r="N38" s="44"/>
      <c r="O38" s="44"/>
      <c r="P38" s="41"/>
      <c r="Q38" s="41"/>
      <c r="R38" s="42"/>
      <c r="X38" s="85"/>
      <c r="Y38" s="85"/>
      <c r="Z38" s="85"/>
      <c r="AA38" s="34"/>
    </row>
    <row r="39" spans="1:27">
      <c r="A39" s="85"/>
      <c r="B39" s="104">
        <v>20</v>
      </c>
      <c r="C39" s="104" t="str">
        <f>排位赛总计32!C16</f>
        <v>上海同学汇 4</v>
      </c>
      <c r="D39" s="100"/>
      <c r="E39" s="100"/>
      <c r="F39" s="102"/>
      <c r="G39" s="75" t="str">
        <f>IF(D38=F38,0,IF(D38&gt;F38,C37,C39))</f>
        <v>上海同学汇 4</v>
      </c>
      <c r="H39" s="76"/>
      <c r="I39" s="76"/>
      <c r="J39" s="37"/>
      <c r="K39" s="38"/>
      <c r="L39" s="39"/>
      <c r="M39" s="90" t="str">
        <f>IF(J37=J43,0,IF(J37&gt;J43,J35,J45))</f>
        <v>上海一支箭2</v>
      </c>
      <c r="N39" s="91"/>
      <c r="O39" s="91"/>
      <c r="P39" s="41"/>
      <c r="Q39" s="41"/>
      <c r="R39" s="42"/>
      <c r="X39" s="85"/>
      <c r="Y39" s="85"/>
      <c r="Z39" s="85"/>
      <c r="AA39" s="34"/>
    </row>
    <row r="40" spans="1:27">
      <c r="A40" s="85"/>
      <c r="B40" s="105"/>
      <c r="C40" s="106"/>
      <c r="J40" s="37"/>
      <c r="K40" s="38"/>
      <c r="L40" s="39"/>
      <c r="M40" s="92"/>
      <c r="N40" s="93"/>
      <c r="O40" s="93"/>
      <c r="P40" s="41"/>
      <c r="Q40" s="41"/>
      <c r="R40" s="42"/>
      <c r="AA40" s="34"/>
    </row>
    <row r="41" spans="1:27">
      <c r="A41" s="85" t="s">
        <v>21</v>
      </c>
      <c r="B41" s="104">
        <v>21</v>
      </c>
      <c r="C41" s="104" t="str">
        <f>排位赛总计32!C13</f>
        <v>上海同学汇 2</v>
      </c>
      <c r="J41" s="37"/>
      <c r="K41" s="38"/>
      <c r="L41" s="39"/>
      <c r="M41" s="94">
        <v>4</v>
      </c>
      <c r="N41" s="95"/>
      <c r="O41" s="96"/>
      <c r="P41" s="41"/>
      <c r="Q41" s="41"/>
      <c r="R41" s="42"/>
      <c r="AA41" s="34"/>
    </row>
    <row r="42" spans="1:27">
      <c r="A42" s="85"/>
      <c r="B42" s="105"/>
      <c r="C42" s="106"/>
      <c r="D42" s="99">
        <v>0</v>
      </c>
      <c r="E42" s="99" t="s">
        <v>15</v>
      </c>
      <c r="F42" s="101">
        <v>6</v>
      </c>
      <c r="G42" s="88" t="str">
        <f>IF(D42=F42,0,IF(D42&gt;F42,C41,C43))</f>
        <v>上海市浦东新区射箭协会8</v>
      </c>
      <c r="H42" s="103"/>
      <c r="I42" s="103"/>
      <c r="J42" s="37"/>
      <c r="K42" s="38"/>
      <c r="L42" s="39"/>
      <c r="M42" s="90"/>
      <c r="N42" s="91"/>
      <c r="O42" s="97"/>
      <c r="P42" s="41"/>
      <c r="Q42" s="41"/>
      <c r="R42" s="42"/>
      <c r="AA42" s="34"/>
    </row>
    <row r="43" spans="1:27">
      <c r="A43" s="85"/>
      <c r="B43" s="104">
        <v>22</v>
      </c>
      <c r="C43" s="104" t="str">
        <f>排位赛总计32!C24</f>
        <v>上海市浦东新区射箭协会8</v>
      </c>
      <c r="D43" s="100"/>
      <c r="E43" s="100"/>
      <c r="F43" s="102"/>
      <c r="G43" s="79">
        <v>2</v>
      </c>
      <c r="H43" s="80"/>
      <c r="I43" s="81"/>
      <c r="J43" s="75">
        <v>2</v>
      </c>
      <c r="K43" s="82"/>
      <c r="L43" s="83"/>
      <c r="M43" s="44"/>
      <c r="N43" s="44"/>
      <c r="O43" s="47"/>
      <c r="P43" s="41"/>
      <c r="Q43" s="41"/>
      <c r="R43" s="42"/>
      <c r="AA43" s="34"/>
    </row>
    <row r="44" spans="1:27">
      <c r="A44" s="85"/>
      <c r="B44" s="105"/>
      <c r="C44" s="106"/>
      <c r="G44" s="37"/>
      <c r="H44" s="38"/>
      <c r="I44" s="39"/>
      <c r="J44" s="77"/>
      <c r="K44" s="78"/>
      <c r="L44" s="84"/>
      <c r="M44" s="44"/>
      <c r="N44" s="44"/>
      <c r="O44" s="47"/>
      <c r="P44" s="41"/>
      <c r="Q44" s="41"/>
      <c r="R44" s="42"/>
      <c r="AA44" s="34"/>
    </row>
    <row r="45" spans="1:27">
      <c r="A45" s="85"/>
      <c r="B45" s="104">
        <v>23</v>
      </c>
      <c r="C45" s="104" t="str">
        <f>排位赛总计32!C29</f>
        <v>杭州羿风射箭俱乐部 2</v>
      </c>
      <c r="G45" s="37"/>
      <c r="H45" s="38"/>
      <c r="I45" s="39"/>
      <c r="J45" s="79" t="str">
        <f>IF(G43=G46,0,IF(G43&gt;G46,G42,G47))</f>
        <v>上海同学汇 3</v>
      </c>
      <c r="K45" s="80"/>
      <c r="L45" s="80"/>
      <c r="M45" s="44"/>
      <c r="N45" s="44"/>
      <c r="O45" s="47"/>
      <c r="P45" s="41"/>
      <c r="Q45" s="41"/>
      <c r="R45" s="42"/>
      <c r="AA45" s="34"/>
    </row>
    <row r="46" spans="1:27">
      <c r="A46" s="85"/>
      <c r="B46" s="105"/>
      <c r="C46" s="106"/>
      <c r="D46" s="99">
        <v>2</v>
      </c>
      <c r="E46" s="99" t="s">
        <v>15</v>
      </c>
      <c r="F46" s="101">
        <v>6</v>
      </c>
      <c r="G46" s="77">
        <v>6</v>
      </c>
      <c r="H46" s="78"/>
      <c r="I46" s="84"/>
      <c r="J46" s="75"/>
      <c r="K46" s="82"/>
      <c r="L46" s="82"/>
      <c r="M46" s="44"/>
      <c r="N46" s="44"/>
      <c r="O46" s="47"/>
      <c r="P46" s="41"/>
      <c r="Q46" s="41"/>
      <c r="R46" s="42"/>
      <c r="AA46" s="34"/>
    </row>
    <row r="47" spans="1:27">
      <c r="A47" s="85"/>
      <c r="B47" s="104">
        <v>24</v>
      </c>
      <c r="C47" s="104" t="str">
        <f>排位赛总计32!C8</f>
        <v>上海同学汇 3</v>
      </c>
      <c r="D47" s="100"/>
      <c r="E47" s="100"/>
      <c r="F47" s="102"/>
      <c r="G47" s="75" t="str">
        <f>IF(D46=F46,0,IF(D46&gt;F46,C45,C47))</f>
        <v>上海同学汇 3</v>
      </c>
      <c r="H47" s="76"/>
      <c r="I47" s="76"/>
      <c r="M47" s="44"/>
      <c r="N47" s="44"/>
      <c r="O47" s="47"/>
      <c r="P47" s="75">
        <v>2</v>
      </c>
      <c r="Q47" s="82"/>
      <c r="R47" s="83"/>
      <c r="AA47" s="34"/>
    </row>
    <row r="48" spans="1:27">
      <c r="A48" s="85"/>
      <c r="B48" s="105"/>
      <c r="C48" s="106"/>
      <c r="M48" s="44"/>
      <c r="N48" s="44"/>
      <c r="O48" s="47"/>
      <c r="P48" s="77"/>
      <c r="Q48" s="78"/>
      <c r="R48" s="84"/>
      <c r="AA48" s="34"/>
    </row>
    <row r="49" spans="1:27">
      <c r="A49" s="85" t="s">
        <v>22</v>
      </c>
      <c r="B49" s="104">
        <v>25</v>
      </c>
      <c r="C49" s="104" t="str">
        <f>排位赛总计32!C9</f>
        <v>上海一支箭4</v>
      </c>
      <c r="M49" s="44"/>
      <c r="N49" s="44"/>
      <c r="O49" s="47"/>
      <c r="P49" s="79" t="str">
        <f>IF(M41=M55,0,IF(M41&gt;M55,M39,M57))</f>
        <v>上海同学汇 1</v>
      </c>
      <c r="Q49" s="80"/>
      <c r="R49" s="80"/>
      <c r="AA49" s="34"/>
    </row>
    <row r="50" spans="1:27">
      <c r="A50" s="85"/>
      <c r="B50" s="105"/>
      <c r="C50" s="106"/>
      <c r="D50" s="99">
        <v>6</v>
      </c>
      <c r="E50" s="99" t="s">
        <v>15</v>
      </c>
      <c r="F50" s="101">
        <v>0</v>
      </c>
      <c r="G50" s="88" t="str">
        <f>IF(D50=F50,0,IF(D50&gt;F50,C49,C51))</f>
        <v>上海一支箭4</v>
      </c>
      <c r="H50" s="103"/>
      <c r="I50" s="103"/>
      <c r="M50" s="44"/>
      <c r="N50" s="44"/>
      <c r="O50" s="47"/>
      <c r="P50" s="75"/>
      <c r="Q50" s="76"/>
      <c r="R50" s="76"/>
      <c r="AA50" s="34"/>
    </row>
    <row r="51" spans="1:27">
      <c r="A51" s="85"/>
      <c r="B51" s="104">
        <v>26</v>
      </c>
      <c r="C51" s="104" t="str">
        <f>排位赛总计32!C28</f>
        <v>射箭吧兄弟2</v>
      </c>
      <c r="D51" s="100"/>
      <c r="E51" s="100"/>
      <c r="F51" s="102"/>
      <c r="G51" s="79">
        <v>2</v>
      </c>
      <c r="H51" s="80"/>
      <c r="I51" s="81"/>
      <c r="J51" s="75" t="str">
        <f>IF(G51=G54,0,IF(G51&gt;G54,G50,G55))</f>
        <v xml:space="preserve">佛山市白羽体育文化有限公司  </v>
      </c>
      <c r="K51" s="82"/>
      <c r="L51" s="82"/>
      <c r="M51" s="44"/>
      <c r="N51" s="44"/>
      <c r="O51" s="47"/>
      <c r="AA51" s="34"/>
    </row>
    <row r="52" spans="1:27">
      <c r="A52" s="85"/>
      <c r="B52" s="105"/>
      <c r="C52" s="106"/>
      <c r="G52" s="37"/>
      <c r="H52" s="38"/>
      <c r="I52" s="39"/>
      <c r="J52" s="77"/>
      <c r="K52" s="78"/>
      <c r="L52" s="78"/>
      <c r="M52" s="44"/>
      <c r="N52" s="44"/>
      <c r="O52" s="47"/>
      <c r="AA52" s="34"/>
    </row>
    <row r="53" spans="1:27">
      <c r="A53" s="85"/>
      <c r="B53" s="104">
        <v>27</v>
      </c>
      <c r="C53" s="104" t="str">
        <f>排位赛总计32!C25</f>
        <v>上海一支箭3</v>
      </c>
      <c r="G53" s="37"/>
      <c r="H53" s="38"/>
      <c r="I53" s="39"/>
      <c r="J53" s="79">
        <v>2</v>
      </c>
      <c r="K53" s="80"/>
      <c r="L53" s="81"/>
      <c r="M53" s="44"/>
      <c r="N53" s="44"/>
      <c r="O53" s="47"/>
      <c r="AA53" s="34"/>
    </row>
    <row r="54" spans="1:27">
      <c r="A54" s="85"/>
      <c r="B54" s="105"/>
      <c r="C54" s="106"/>
      <c r="D54" s="99">
        <v>2</v>
      </c>
      <c r="E54" s="99" t="s">
        <v>15</v>
      </c>
      <c r="F54" s="101">
        <v>4</v>
      </c>
      <c r="G54" s="77">
        <v>6</v>
      </c>
      <c r="H54" s="78"/>
      <c r="I54" s="84"/>
      <c r="J54" s="75"/>
      <c r="K54" s="82"/>
      <c r="L54" s="83"/>
      <c r="M54" s="44"/>
      <c r="N54" s="44"/>
      <c r="O54" s="47"/>
      <c r="AA54" s="34"/>
    </row>
    <row r="55" spans="1:27">
      <c r="A55" s="85"/>
      <c r="B55" s="104">
        <v>28</v>
      </c>
      <c r="C55" s="104" t="str">
        <f>排位赛总计32!C12</f>
        <v xml:space="preserve">佛山市白羽体育文化有限公司  </v>
      </c>
      <c r="D55" s="100"/>
      <c r="E55" s="100"/>
      <c r="F55" s="102"/>
      <c r="G55" s="75" t="s">
        <v>79</v>
      </c>
      <c r="H55" s="76"/>
      <c r="I55" s="76"/>
      <c r="J55" s="37"/>
      <c r="K55" s="38"/>
      <c r="L55" s="39"/>
      <c r="M55" s="90" t="s">
        <v>137</v>
      </c>
      <c r="N55" s="91"/>
      <c r="O55" s="97"/>
      <c r="AA55" s="34"/>
    </row>
    <row r="56" spans="1:27">
      <c r="A56" s="85"/>
      <c r="B56" s="105"/>
      <c r="C56" s="106"/>
      <c r="J56" s="37"/>
      <c r="K56" s="38"/>
      <c r="L56" s="39"/>
      <c r="M56" s="92"/>
      <c r="N56" s="93"/>
      <c r="O56" s="98"/>
      <c r="AA56" s="34"/>
    </row>
    <row r="57" spans="1:27">
      <c r="A57" s="85" t="s">
        <v>23</v>
      </c>
      <c r="B57" s="104">
        <v>29</v>
      </c>
      <c r="C57" s="104" t="str">
        <f>排位赛总计32!C17</f>
        <v>上海一支箭5</v>
      </c>
      <c r="J57" s="37"/>
      <c r="K57" s="38"/>
      <c r="L57" s="39"/>
      <c r="M57" s="94" t="str">
        <f>IF(J53=J59,0,IF(J53&gt;J59,J51,J61))</f>
        <v>上海同学汇 1</v>
      </c>
      <c r="N57" s="95"/>
      <c r="O57" s="95"/>
      <c r="AA57" s="34"/>
    </row>
    <row r="58" spans="1:27">
      <c r="A58" s="85"/>
      <c r="B58" s="105"/>
      <c r="C58" s="106"/>
      <c r="D58" s="99">
        <v>6</v>
      </c>
      <c r="E58" s="99" t="s">
        <v>132</v>
      </c>
      <c r="F58" s="101">
        <v>4</v>
      </c>
      <c r="G58" s="88" t="str">
        <f>IF(D58=F58,0,IF(D58&gt;F58,C57,C59))</f>
        <v>上海一支箭5</v>
      </c>
      <c r="H58" s="103"/>
      <c r="I58" s="103"/>
      <c r="J58" s="37"/>
      <c r="K58" s="38"/>
      <c r="L58" s="39"/>
      <c r="M58" s="90"/>
      <c r="N58" s="91"/>
      <c r="O58" s="91"/>
      <c r="AA58" s="34"/>
    </row>
    <row r="59" spans="1:27">
      <c r="A59" s="85"/>
      <c r="B59" s="104">
        <v>30</v>
      </c>
      <c r="C59" s="104" t="str">
        <f>排位赛总计32!C20</f>
        <v>沈阳威克特锐射箭馆</v>
      </c>
      <c r="D59" s="100"/>
      <c r="E59" s="100"/>
      <c r="F59" s="102"/>
      <c r="G59" s="79">
        <v>0</v>
      </c>
      <c r="H59" s="80"/>
      <c r="I59" s="81"/>
      <c r="J59" s="75">
        <v>6</v>
      </c>
      <c r="K59" s="82"/>
      <c r="L59" s="83"/>
      <c r="M59" s="44"/>
      <c r="N59" s="44"/>
      <c r="O59" s="44"/>
      <c r="AA59" s="34"/>
    </row>
    <row r="60" spans="1:27">
      <c r="A60" s="85"/>
      <c r="B60" s="105"/>
      <c r="C60" s="106"/>
      <c r="G60" s="37"/>
      <c r="H60" s="38"/>
      <c r="I60" s="39"/>
      <c r="J60" s="77"/>
      <c r="K60" s="78"/>
      <c r="L60" s="84"/>
      <c r="M60" s="44"/>
      <c r="N60" s="44"/>
      <c r="O60" s="44"/>
      <c r="AA60" s="34"/>
    </row>
    <row r="61" spans="1:27">
      <c r="A61" s="85"/>
      <c r="B61" s="104">
        <v>31</v>
      </c>
      <c r="C61" s="104">
        <f>排位赛总计32!C33</f>
        <v>0</v>
      </c>
      <c r="G61" s="37"/>
      <c r="H61" s="38"/>
      <c r="I61" s="39"/>
      <c r="J61" s="79" t="str">
        <f>IF(G59=G62,0,IF(G59&gt;G62,G58,G63))</f>
        <v>上海同学汇 1</v>
      </c>
      <c r="K61" s="80"/>
      <c r="L61" s="80"/>
      <c r="M61" s="44"/>
      <c r="N61" s="44"/>
      <c r="O61" s="44"/>
      <c r="AA61" s="34"/>
    </row>
    <row r="62" spans="1:27">
      <c r="A62" s="85"/>
      <c r="B62" s="105"/>
      <c r="C62" s="106"/>
      <c r="D62" s="99">
        <v>0</v>
      </c>
      <c r="E62" s="99" t="s">
        <v>15</v>
      </c>
      <c r="F62" s="101">
        <v>1</v>
      </c>
      <c r="G62" s="77">
        <v>6</v>
      </c>
      <c r="H62" s="78"/>
      <c r="I62" s="84"/>
      <c r="J62" s="75"/>
      <c r="K62" s="82"/>
      <c r="L62" s="82"/>
      <c r="M62" s="44"/>
      <c r="N62" s="44"/>
      <c r="O62" s="44"/>
      <c r="AA62" s="34"/>
    </row>
    <row r="63" spans="1:27">
      <c r="A63" s="85"/>
      <c r="B63" s="104">
        <v>32</v>
      </c>
      <c r="C63" s="104" t="str">
        <f>排位赛总计32!C4</f>
        <v>上海同学汇 1</v>
      </c>
      <c r="D63" s="100"/>
      <c r="E63" s="100"/>
      <c r="F63" s="102"/>
      <c r="G63" s="75" t="str">
        <f>IF(D62=F62,0,IF(D62&gt;F62,C61,C63))</f>
        <v>上海同学汇 1</v>
      </c>
      <c r="H63" s="76"/>
      <c r="I63" s="76"/>
      <c r="M63" s="44"/>
      <c r="N63" s="44"/>
      <c r="O63" s="44"/>
      <c r="AA63" s="34"/>
    </row>
    <row r="64" spans="1:27">
      <c r="A64" s="85"/>
      <c r="B64" s="105"/>
      <c r="C64" s="106"/>
      <c r="M64" s="44"/>
      <c r="N64" s="44"/>
      <c r="O64" s="44"/>
      <c r="AA64" s="34"/>
    </row>
    <row r="65" spans="5:27">
      <c r="AA65" s="34"/>
    </row>
    <row r="66" spans="5:27">
      <c r="AA66" s="34"/>
    </row>
    <row r="67" spans="5:27">
      <c r="E67" s="36" t="s">
        <v>134</v>
      </c>
      <c r="AA67" s="34"/>
    </row>
  </sheetData>
  <mergeCells count="196">
    <mergeCell ref="A1:A8"/>
    <mergeCell ref="D2:D3"/>
    <mergeCell ref="E2:E3"/>
    <mergeCell ref="F2:F3"/>
    <mergeCell ref="D6:D7"/>
    <mergeCell ref="E6:E7"/>
    <mergeCell ref="F6:F7"/>
    <mergeCell ref="B13:B14"/>
    <mergeCell ref="B15:B16"/>
    <mergeCell ref="C1:C2"/>
    <mergeCell ref="C3:C4"/>
    <mergeCell ref="C5:C6"/>
    <mergeCell ref="C7:C8"/>
    <mergeCell ref="C9:C10"/>
    <mergeCell ref="C11:C12"/>
    <mergeCell ref="C13:C14"/>
    <mergeCell ref="C15:C16"/>
    <mergeCell ref="B1:B2"/>
    <mergeCell ref="B3:B4"/>
    <mergeCell ref="B5:B6"/>
    <mergeCell ref="B7:B8"/>
    <mergeCell ref="G2:I2"/>
    <mergeCell ref="G3:I3"/>
    <mergeCell ref="G6:I6"/>
    <mergeCell ref="G7:I7"/>
    <mergeCell ref="B9:B10"/>
    <mergeCell ref="B11:B12"/>
    <mergeCell ref="D10:D11"/>
    <mergeCell ref="E10:E11"/>
    <mergeCell ref="F10:F11"/>
    <mergeCell ref="G10:I10"/>
    <mergeCell ref="D22:D23"/>
    <mergeCell ref="E22:E23"/>
    <mergeCell ref="F22:F23"/>
    <mergeCell ref="G22:I22"/>
    <mergeCell ref="G23:I23"/>
    <mergeCell ref="A9:A16"/>
    <mergeCell ref="B17:B18"/>
    <mergeCell ref="B19:B20"/>
    <mergeCell ref="B21:B22"/>
    <mergeCell ref="B23:B24"/>
    <mergeCell ref="C17:C18"/>
    <mergeCell ref="C19:C20"/>
    <mergeCell ref="C21:C22"/>
    <mergeCell ref="C23:C24"/>
    <mergeCell ref="A17:A24"/>
    <mergeCell ref="G11:I11"/>
    <mergeCell ref="D14:D15"/>
    <mergeCell ref="E14:E15"/>
    <mergeCell ref="F14:F15"/>
    <mergeCell ref="G14:I14"/>
    <mergeCell ref="G15:I15"/>
    <mergeCell ref="D26:D27"/>
    <mergeCell ref="E26:E27"/>
    <mergeCell ref="D30:D31"/>
    <mergeCell ref="E30:E31"/>
    <mergeCell ref="B25:B26"/>
    <mergeCell ref="B27:B28"/>
    <mergeCell ref="B29:B30"/>
    <mergeCell ref="B31:B32"/>
    <mergeCell ref="C25:C26"/>
    <mergeCell ref="C27:C28"/>
    <mergeCell ref="C29:C30"/>
    <mergeCell ref="C31:C32"/>
    <mergeCell ref="B39:B40"/>
    <mergeCell ref="C39:C40"/>
    <mergeCell ref="A25:A32"/>
    <mergeCell ref="B33:B34"/>
    <mergeCell ref="B35:B36"/>
    <mergeCell ref="B37:B38"/>
    <mergeCell ref="C33:C34"/>
    <mergeCell ref="C35:C36"/>
    <mergeCell ref="C37:C38"/>
    <mergeCell ref="A33:A40"/>
    <mergeCell ref="F34:F35"/>
    <mergeCell ref="G34:I34"/>
    <mergeCell ref="G35:I35"/>
    <mergeCell ref="D38:D39"/>
    <mergeCell ref="E38:E39"/>
    <mergeCell ref="F38:F39"/>
    <mergeCell ref="C49:C50"/>
    <mergeCell ref="C51:C52"/>
    <mergeCell ref="C53:C54"/>
    <mergeCell ref="E42:E43"/>
    <mergeCell ref="F42:F43"/>
    <mergeCell ref="G42:I42"/>
    <mergeCell ref="G43:I43"/>
    <mergeCell ref="D34:D35"/>
    <mergeCell ref="E34:E35"/>
    <mergeCell ref="C55:C56"/>
    <mergeCell ref="E46:E47"/>
    <mergeCell ref="F46:F47"/>
    <mergeCell ref="G46:I46"/>
    <mergeCell ref="G47:I47"/>
    <mergeCell ref="A41:A48"/>
    <mergeCell ref="B49:B50"/>
    <mergeCell ref="D50:D51"/>
    <mergeCell ref="E50:E51"/>
    <mergeCell ref="F50:F51"/>
    <mergeCell ref="G50:I50"/>
    <mergeCell ref="B47:B48"/>
    <mergeCell ref="C41:C42"/>
    <mergeCell ref="C43:C44"/>
    <mergeCell ref="C45:C46"/>
    <mergeCell ref="C47:C48"/>
    <mergeCell ref="D42:D43"/>
    <mergeCell ref="D46:D47"/>
    <mergeCell ref="B41:B42"/>
    <mergeCell ref="B43:B44"/>
    <mergeCell ref="B45:B46"/>
    <mergeCell ref="D62:D63"/>
    <mergeCell ref="E62:E63"/>
    <mergeCell ref="F62:F63"/>
    <mergeCell ref="G62:I62"/>
    <mergeCell ref="G63:I63"/>
    <mergeCell ref="A49:A56"/>
    <mergeCell ref="B57:B58"/>
    <mergeCell ref="B59:B60"/>
    <mergeCell ref="B61:B62"/>
    <mergeCell ref="B63:B64"/>
    <mergeCell ref="C57:C58"/>
    <mergeCell ref="C59:C60"/>
    <mergeCell ref="C61:C62"/>
    <mergeCell ref="C63:C64"/>
    <mergeCell ref="A57:A64"/>
    <mergeCell ref="G51:I51"/>
    <mergeCell ref="D54:D55"/>
    <mergeCell ref="E54:E55"/>
    <mergeCell ref="F54:F55"/>
    <mergeCell ref="G54:I54"/>
    <mergeCell ref="G55:I55"/>
    <mergeCell ref="B51:B52"/>
    <mergeCell ref="B53:B54"/>
    <mergeCell ref="B55:B56"/>
    <mergeCell ref="J3:L4"/>
    <mergeCell ref="J5:L6"/>
    <mergeCell ref="J11:L12"/>
    <mergeCell ref="J13:L14"/>
    <mergeCell ref="J19:L20"/>
    <mergeCell ref="J21:L22"/>
    <mergeCell ref="D58:D59"/>
    <mergeCell ref="E58:E59"/>
    <mergeCell ref="F58:F59"/>
    <mergeCell ref="G58:I58"/>
    <mergeCell ref="G59:I59"/>
    <mergeCell ref="G38:I38"/>
    <mergeCell ref="G39:I39"/>
    <mergeCell ref="F26:F27"/>
    <mergeCell ref="G26:I26"/>
    <mergeCell ref="G27:I27"/>
    <mergeCell ref="F30:F31"/>
    <mergeCell ref="G30:I30"/>
    <mergeCell ref="G31:I31"/>
    <mergeCell ref="D18:D19"/>
    <mergeCell ref="E18:E19"/>
    <mergeCell ref="F18:F19"/>
    <mergeCell ref="G18:I18"/>
    <mergeCell ref="G19:I19"/>
    <mergeCell ref="J61:L62"/>
    <mergeCell ref="M7:O8"/>
    <mergeCell ref="M9:O10"/>
    <mergeCell ref="J27:L28"/>
    <mergeCell ref="J29:L30"/>
    <mergeCell ref="J35:L36"/>
    <mergeCell ref="J37:L38"/>
    <mergeCell ref="J43:L44"/>
    <mergeCell ref="J45:L46"/>
    <mergeCell ref="M23:O24"/>
    <mergeCell ref="M25:O26"/>
    <mergeCell ref="M39:O40"/>
    <mergeCell ref="M41:O42"/>
    <mergeCell ref="M55:O56"/>
    <mergeCell ref="M57:O58"/>
    <mergeCell ref="J51:L52"/>
    <mergeCell ref="J53:L54"/>
    <mergeCell ref="J59:L60"/>
    <mergeCell ref="P15:R16"/>
    <mergeCell ref="P17:R18"/>
    <mergeCell ref="P47:R48"/>
    <mergeCell ref="P49:R50"/>
    <mergeCell ref="X28:X31"/>
    <mergeCell ref="Y28:Z31"/>
    <mergeCell ref="T30:T33"/>
    <mergeCell ref="U30:U31"/>
    <mergeCell ref="V30:V31"/>
    <mergeCell ref="U32:U33"/>
    <mergeCell ref="V32:V33"/>
    <mergeCell ref="X32:X35"/>
    <mergeCell ref="Y32:Z35"/>
    <mergeCell ref="T34:T37"/>
    <mergeCell ref="U34:U35"/>
    <mergeCell ref="V34:V35"/>
    <mergeCell ref="U36:U37"/>
    <mergeCell ref="V36:V37"/>
    <mergeCell ref="X36:X39"/>
    <mergeCell ref="Y36:Z3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1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4"/>
  <sheetViews>
    <sheetView zoomScale="40" zoomScaleNormal="40" zoomScalePageLayoutView="40" workbookViewId="0">
      <selection activeCell="T25" sqref="T25"/>
    </sheetView>
  </sheetViews>
  <sheetFormatPr defaultColWidth="11" defaultRowHeight="14.25"/>
  <cols>
    <col min="1" max="1" width="16.5" customWidth="1"/>
    <col min="2" max="2" width="12.125" style="15" customWidth="1"/>
    <col min="3" max="10" width="11" style="15"/>
  </cols>
  <sheetData>
    <row r="2" spans="1:13" ht="35.25">
      <c r="A2" s="107" t="s">
        <v>0</v>
      </c>
      <c r="B2" s="108"/>
      <c r="C2" s="20">
        <v>1</v>
      </c>
      <c r="D2" s="20"/>
      <c r="E2" s="20"/>
      <c r="F2" s="20"/>
      <c r="G2" s="21"/>
      <c r="H2" s="21"/>
      <c r="I2" s="21"/>
      <c r="J2" s="21"/>
      <c r="K2" s="21"/>
      <c r="L2" s="21"/>
      <c r="M2" s="21"/>
    </row>
    <row r="3" spans="1:13" ht="35.25">
      <c r="A3" s="107"/>
      <c r="B3" s="108"/>
      <c r="C3" s="22"/>
      <c r="D3" s="23">
        <v>1</v>
      </c>
      <c r="E3" s="20"/>
      <c r="F3" s="20"/>
      <c r="G3" s="21"/>
      <c r="H3" s="21"/>
      <c r="I3" s="21"/>
      <c r="J3" s="21"/>
      <c r="K3" s="21"/>
      <c r="L3" s="21"/>
      <c r="M3" s="21"/>
    </row>
    <row r="4" spans="1:13" ht="35.25">
      <c r="A4" s="107"/>
      <c r="B4" s="108"/>
      <c r="C4" s="24">
        <v>32</v>
      </c>
      <c r="D4" s="25"/>
      <c r="E4" s="20"/>
      <c r="F4" s="20"/>
      <c r="G4" s="21"/>
      <c r="H4" s="21"/>
      <c r="I4" s="21"/>
      <c r="J4" s="21"/>
      <c r="K4" s="21"/>
      <c r="L4" s="21"/>
      <c r="M4" s="21"/>
    </row>
    <row r="5" spans="1:13" ht="35.25">
      <c r="A5" s="107"/>
      <c r="B5" s="108"/>
      <c r="C5" s="20"/>
      <c r="D5" s="26"/>
      <c r="E5" s="20">
        <v>1</v>
      </c>
      <c r="F5" s="20"/>
      <c r="G5" s="21"/>
      <c r="H5" s="21"/>
      <c r="I5" s="21"/>
      <c r="J5" s="21"/>
      <c r="K5" s="21"/>
      <c r="L5" s="21"/>
      <c r="M5" s="21"/>
    </row>
    <row r="6" spans="1:13" ht="35.25">
      <c r="A6" s="107"/>
      <c r="B6" s="108"/>
      <c r="C6" s="23">
        <v>17</v>
      </c>
      <c r="D6" s="26"/>
      <c r="E6" s="25"/>
      <c r="F6" s="20"/>
      <c r="G6" s="21"/>
      <c r="H6" s="21"/>
      <c r="I6" s="21"/>
      <c r="J6" s="21"/>
      <c r="K6" s="21"/>
      <c r="L6" s="21"/>
      <c r="M6" s="21"/>
    </row>
    <row r="7" spans="1:13" ht="35.25">
      <c r="A7" s="107"/>
      <c r="B7" s="108"/>
      <c r="C7" s="22"/>
      <c r="D7" s="27">
        <v>16</v>
      </c>
      <c r="E7" s="26"/>
      <c r="F7" s="20"/>
      <c r="G7" s="21"/>
      <c r="H7" s="21"/>
      <c r="I7" s="21"/>
      <c r="J7" s="21"/>
      <c r="K7" s="21"/>
      <c r="L7" s="21"/>
      <c r="M7" s="21"/>
    </row>
    <row r="8" spans="1:13" ht="35.25">
      <c r="A8" s="107"/>
      <c r="B8" s="108"/>
      <c r="C8" s="27">
        <v>16</v>
      </c>
      <c r="D8" s="20"/>
      <c r="E8" s="26"/>
      <c r="F8" s="20"/>
      <c r="G8" s="21"/>
      <c r="H8" s="21"/>
      <c r="I8" s="21"/>
      <c r="J8" s="21"/>
      <c r="K8" s="21"/>
      <c r="L8" s="21"/>
      <c r="M8" s="21"/>
    </row>
    <row r="9" spans="1:13" ht="35.25">
      <c r="A9" s="107"/>
      <c r="B9" s="108"/>
      <c r="C9" s="20"/>
      <c r="D9" s="20"/>
      <c r="E9" s="26"/>
      <c r="F9" s="20">
        <v>1</v>
      </c>
      <c r="G9" s="21"/>
      <c r="H9" s="21"/>
      <c r="I9" s="21"/>
      <c r="J9" s="21"/>
      <c r="K9" s="21"/>
      <c r="L9" s="21"/>
      <c r="M9" s="21"/>
    </row>
    <row r="10" spans="1:13" ht="46.5">
      <c r="A10" s="1"/>
      <c r="C10" s="20"/>
      <c r="D10" s="20"/>
      <c r="E10" s="26"/>
      <c r="F10" s="25"/>
      <c r="G10" s="21"/>
      <c r="H10" s="21"/>
      <c r="I10" s="21"/>
      <c r="J10" s="21"/>
      <c r="K10" s="21"/>
      <c r="L10" s="21"/>
      <c r="M10" s="21"/>
    </row>
    <row r="11" spans="1:13" ht="35.25">
      <c r="A11" s="107" t="s">
        <v>30</v>
      </c>
      <c r="B11" s="108"/>
      <c r="C11" s="20">
        <v>9</v>
      </c>
      <c r="D11" s="20"/>
      <c r="E11" s="26"/>
      <c r="F11" s="26"/>
      <c r="G11" s="21"/>
      <c r="H11" s="21"/>
      <c r="I11" s="21"/>
      <c r="J11" s="21"/>
      <c r="K11" s="21"/>
      <c r="L11" s="21"/>
      <c r="M11" s="21"/>
    </row>
    <row r="12" spans="1:13" ht="35.25">
      <c r="A12" s="107"/>
      <c r="B12" s="108"/>
      <c r="C12" s="22"/>
      <c r="D12" s="20">
        <v>9</v>
      </c>
      <c r="E12" s="26"/>
      <c r="F12" s="26"/>
      <c r="G12" s="21"/>
      <c r="H12" s="21"/>
      <c r="I12" s="21"/>
      <c r="J12" s="21"/>
      <c r="K12" s="21"/>
      <c r="L12" s="21"/>
      <c r="M12" s="21"/>
    </row>
    <row r="13" spans="1:13" ht="35.25">
      <c r="A13" s="107"/>
      <c r="B13" s="108"/>
      <c r="C13" s="27">
        <v>24</v>
      </c>
      <c r="D13" s="22"/>
      <c r="E13" s="26"/>
      <c r="F13" s="26"/>
      <c r="G13" s="21"/>
      <c r="H13" s="21"/>
      <c r="I13" s="21"/>
      <c r="J13" s="21"/>
      <c r="K13" s="21"/>
      <c r="L13" s="21"/>
      <c r="M13" s="21"/>
    </row>
    <row r="14" spans="1:13" ht="35.25">
      <c r="A14" s="107"/>
      <c r="B14" s="108"/>
      <c r="C14" s="20"/>
      <c r="D14" s="26"/>
      <c r="E14" s="24">
        <v>8</v>
      </c>
      <c r="F14" s="26"/>
      <c r="G14" s="21"/>
      <c r="H14" s="21"/>
      <c r="I14" s="21"/>
      <c r="J14" s="21"/>
      <c r="K14" s="21"/>
      <c r="L14" s="21"/>
      <c r="M14" s="21"/>
    </row>
    <row r="15" spans="1:13" ht="35.25">
      <c r="A15" s="107"/>
      <c r="B15" s="108"/>
      <c r="C15" s="20">
        <v>25</v>
      </c>
      <c r="D15" s="26"/>
      <c r="E15" s="20"/>
      <c r="F15" s="26"/>
      <c r="G15" s="21"/>
      <c r="H15" s="21"/>
      <c r="I15" s="21"/>
      <c r="J15" s="21"/>
      <c r="K15" s="21"/>
      <c r="L15" s="21"/>
      <c r="M15" s="21"/>
    </row>
    <row r="16" spans="1:13" ht="35.25">
      <c r="A16" s="107"/>
      <c r="B16" s="108"/>
      <c r="C16" s="22"/>
      <c r="D16" s="24">
        <v>8</v>
      </c>
      <c r="E16" s="20"/>
      <c r="F16" s="26"/>
      <c r="G16" s="21"/>
      <c r="H16" s="21"/>
      <c r="I16" s="21"/>
      <c r="J16" s="21"/>
      <c r="K16" s="21"/>
      <c r="L16" s="21"/>
      <c r="M16" s="21"/>
    </row>
    <row r="17" spans="1:13" ht="35.25">
      <c r="A17" s="107"/>
      <c r="B17" s="108"/>
      <c r="C17" s="27">
        <v>8</v>
      </c>
      <c r="D17" s="20"/>
      <c r="E17" s="20"/>
      <c r="F17" s="26"/>
      <c r="G17" s="20"/>
      <c r="H17" s="20"/>
      <c r="I17" s="21"/>
      <c r="J17" s="21"/>
      <c r="K17" s="21"/>
      <c r="L17" s="21"/>
      <c r="M17" s="21"/>
    </row>
    <row r="18" spans="1:13" ht="35.25">
      <c r="A18" s="107"/>
      <c r="B18" s="108"/>
      <c r="C18" s="20"/>
      <c r="D18" s="20"/>
      <c r="E18" s="20"/>
      <c r="F18" s="26"/>
      <c r="G18" s="20"/>
      <c r="H18" s="20">
        <v>1</v>
      </c>
      <c r="I18" s="21"/>
      <c r="J18" s="21"/>
      <c r="K18" s="21"/>
      <c r="L18" s="21"/>
      <c r="M18" s="21"/>
    </row>
    <row r="19" spans="1:13" ht="46.5">
      <c r="A19" s="1"/>
      <c r="C19" s="20"/>
      <c r="D19" s="20"/>
      <c r="E19" s="20"/>
      <c r="F19" s="26"/>
      <c r="G19" s="28"/>
      <c r="H19" s="25"/>
      <c r="I19" s="21"/>
      <c r="J19" s="21"/>
      <c r="K19" s="21"/>
      <c r="L19" s="21"/>
      <c r="M19" s="21"/>
    </row>
    <row r="20" spans="1:13" ht="35.25">
      <c r="A20" s="107" t="s">
        <v>31</v>
      </c>
      <c r="B20" s="108"/>
      <c r="C20" s="20">
        <v>5</v>
      </c>
      <c r="D20" s="20"/>
      <c r="E20" s="20"/>
      <c r="F20" s="26"/>
      <c r="G20" s="29"/>
      <c r="H20" s="26"/>
      <c r="I20" s="21"/>
      <c r="J20" s="21"/>
      <c r="K20" s="21"/>
      <c r="L20" s="21"/>
      <c r="M20" s="21"/>
    </row>
    <row r="21" spans="1:13" ht="35.25">
      <c r="A21" s="107"/>
      <c r="B21" s="108"/>
      <c r="C21" s="22"/>
      <c r="D21" s="20">
        <v>5</v>
      </c>
      <c r="E21" s="20"/>
      <c r="F21" s="26"/>
      <c r="G21" s="29"/>
      <c r="H21" s="26"/>
      <c r="I21" s="21"/>
      <c r="J21" s="21"/>
      <c r="K21" s="21"/>
      <c r="L21" s="21"/>
      <c r="M21" s="21"/>
    </row>
    <row r="22" spans="1:13" ht="35.25">
      <c r="A22" s="107"/>
      <c r="B22" s="108"/>
      <c r="C22" s="27">
        <v>28</v>
      </c>
      <c r="D22" s="25"/>
      <c r="E22" s="20"/>
      <c r="F22" s="26"/>
      <c r="G22" s="29"/>
      <c r="H22" s="26"/>
      <c r="I22" s="21"/>
      <c r="J22" s="21"/>
      <c r="K22" s="21"/>
      <c r="L22" s="21"/>
      <c r="M22" s="21"/>
    </row>
    <row r="23" spans="1:13" ht="35.25">
      <c r="A23" s="107"/>
      <c r="B23" s="108"/>
      <c r="C23" s="20"/>
      <c r="D23" s="26"/>
      <c r="E23" s="20">
        <v>5</v>
      </c>
      <c r="F23" s="26"/>
      <c r="G23" s="29"/>
      <c r="H23" s="26"/>
      <c r="I23" s="21"/>
      <c r="J23" s="21"/>
      <c r="K23" s="21"/>
      <c r="L23" s="21"/>
      <c r="M23" s="21"/>
    </row>
    <row r="24" spans="1:13" ht="35.25">
      <c r="A24" s="107"/>
      <c r="B24" s="108"/>
      <c r="C24" s="20">
        <v>21</v>
      </c>
      <c r="D24" s="26"/>
      <c r="E24" s="25"/>
      <c r="F24" s="26"/>
      <c r="G24" s="29"/>
      <c r="H24" s="26"/>
      <c r="I24" s="21"/>
      <c r="J24" s="21"/>
      <c r="K24" s="21"/>
      <c r="L24" s="21"/>
      <c r="M24" s="21"/>
    </row>
    <row r="25" spans="1:13" ht="35.25">
      <c r="A25" s="107"/>
      <c r="B25" s="108"/>
      <c r="C25" s="22"/>
      <c r="D25" s="24">
        <v>12</v>
      </c>
      <c r="E25" s="26"/>
      <c r="F25" s="26"/>
      <c r="G25" s="29"/>
      <c r="H25" s="26"/>
      <c r="I25" s="21"/>
      <c r="J25" s="21"/>
      <c r="K25" s="21"/>
      <c r="L25" s="21"/>
      <c r="M25" s="21"/>
    </row>
    <row r="26" spans="1:13" ht="35.25">
      <c r="A26" s="107"/>
      <c r="B26" s="108"/>
      <c r="C26" s="27">
        <v>12</v>
      </c>
      <c r="D26" s="20"/>
      <c r="E26" s="26"/>
      <c r="F26" s="26"/>
      <c r="G26" s="29">
        <v>4</v>
      </c>
      <c r="H26" s="26"/>
      <c r="I26" s="21"/>
      <c r="J26" s="21"/>
      <c r="K26" s="21"/>
      <c r="L26" s="21"/>
      <c r="M26" s="21"/>
    </row>
    <row r="27" spans="1:13" ht="35.25">
      <c r="A27" s="107"/>
      <c r="B27" s="108"/>
      <c r="C27" s="20"/>
      <c r="D27" s="20"/>
      <c r="E27" s="26"/>
      <c r="F27" s="26"/>
      <c r="G27" s="25"/>
      <c r="H27" s="26"/>
      <c r="I27" s="21"/>
      <c r="J27" s="21"/>
      <c r="K27" s="21"/>
      <c r="L27" s="21"/>
      <c r="M27" s="21"/>
    </row>
    <row r="28" spans="1:13" ht="46.5">
      <c r="A28" s="1"/>
      <c r="C28" s="20"/>
      <c r="D28" s="20"/>
      <c r="E28" s="26"/>
      <c r="F28" s="24">
        <v>4</v>
      </c>
      <c r="G28" s="26"/>
      <c r="H28" s="26"/>
      <c r="I28" s="21"/>
      <c r="J28" s="21"/>
      <c r="K28" s="21"/>
      <c r="L28" s="21"/>
      <c r="M28" s="21"/>
    </row>
    <row r="29" spans="1:13" ht="35.25">
      <c r="A29" s="107" t="s">
        <v>32</v>
      </c>
      <c r="B29" s="108"/>
      <c r="C29" s="20">
        <v>13</v>
      </c>
      <c r="D29" s="20"/>
      <c r="E29" s="26"/>
      <c r="F29" s="20"/>
      <c r="G29" s="26"/>
      <c r="H29" s="26"/>
      <c r="I29" s="21"/>
      <c r="J29" s="21"/>
      <c r="K29" s="21"/>
      <c r="L29" s="21"/>
      <c r="M29" s="21"/>
    </row>
    <row r="30" spans="1:13" ht="35.25">
      <c r="A30" s="107"/>
      <c r="B30" s="108"/>
      <c r="C30" s="22"/>
      <c r="D30" s="20">
        <v>13</v>
      </c>
      <c r="E30" s="26"/>
      <c r="F30" s="20"/>
      <c r="G30" s="26"/>
      <c r="H30" s="26"/>
      <c r="I30" s="21"/>
      <c r="J30" s="21"/>
      <c r="K30" s="21"/>
      <c r="L30" s="21"/>
      <c r="M30" s="21"/>
    </row>
    <row r="31" spans="1:13" ht="35.25">
      <c r="A31" s="107"/>
      <c r="B31" s="108"/>
      <c r="C31" s="27">
        <v>20</v>
      </c>
      <c r="D31" s="25"/>
      <c r="E31" s="26"/>
      <c r="F31" s="20"/>
      <c r="G31" s="26"/>
      <c r="H31" s="26"/>
      <c r="I31" s="21"/>
      <c r="J31" s="21"/>
      <c r="K31" s="21"/>
      <c r="L31" s="21"/>
      <c r="M31" s="21"/>
    </row>
    <row r="32" spans="1:13" ht="35.25">
      <c r="A32" s="107"/>
      <c r="B32" s="108"/>
      <c r="C32" s="20"/>
      <c r="D32" s="26"/>
      <c r="E32" s="24">
        <v>4</v>
      </c>
      <c r="F32" s="20"/>
      <c r="G32" s="26"/>
      <c r="H32" s="26"/>
      <c r="I32" s="21"/>
      <c r="J32" s="21"/>
      <c r="K32" s="21"/>
      <c r="L32" s="21"/>
      <c r="M32" s="21"/>
    </row>
    <row r="33" spans="1:13" ht="35.25">
      <c r="A33" s="107"/>
      <c r="B33" s="108"/>
      <c r="C33" s="20">
        <v>29</v>
      </c>
      <c r="D33" s="26"/>
      <c r="E33" s="20"/>
      <c r="F33" s="20"/>
      <c r="G33" s="26"/>
      <c r="H33" s="26"/>
      <c r="I33" s="21"/>
      <c r="J33" s="21"/>
      <c r="K33" s="21"/>
      <c r="L33" s="21"/>
      <c r="M33" s="21"/>
    </row>
    <row r="34" spans="1:13" ht="35.25">
      <c r="A34" s="107"/>
      <c r="B34" s="108"/>
      <c r="C34" s="25"/>
      <c r="D34" s="24">
        <v>4</v>
      </c>
      <c r="E34" s="20"/>
      <c r="F34" s="20"/>
      <c r="G34" s="26"/>
      <c r="H34" s="26"/>
      <c r="I34" s="21"/>
      <c r="J34" s="21"/>
      <c r="K34" s="21"/>
      <c r="L34" s="21"/>
      <c r="M34" s="21"/>
    </row>
    <row r="35" spans="1:13" ht="35.25">
      <c r="A35" s="107"/>
      <c r="B35" s="108"/>
      <c r="C35" s="24">
        <v>4</v>
      </c>
      <c r="D35" s="20"/>
      <c r="E35" s="20"/>
      <c r="F35" s="20"/>
      <c r="G35" s="26"/>
      <c r="H35" s="26"/>
      <c r="I35" s="21"/>
      <c r="J35" s="21"/>
      <c r="K35" s="21"/>
      <c r="L35" s="21"/>
      <c r="M35" s="21"/>
    </row>
    <row r="36" spans="1:13" ht="35.25">
      <c r="A36" s="107"/>
      <c r="B36" s="108"/>
      <c r="C36" s="20"/>
      <c r="D36" s="20"/>
      <c r="E36" s="20"/>
      <c r="F36" s="20"/>
      <c r="G36" s="26"/>
      <c r="H36" s="26">
        <v>3</v>
      </c>
      <c r="I36" s="21">
        <v>1</v>
      </c>
      <c r="J36" s="21"/>
      <c r="K36" s="21"/>
      <c r="L36" s="21"/>
      <c r="M36" s="21"/>
    </row>
    <row r="37" spans="1:13" ht="46.5">
      <c r="A37" s="1"/>
      <c r="C37" s="20"/>
      <c r="D37" s="20"/>
      <c r="E37" s="20"/>
      <c r="F37" s="20"/>
      <c r="G37" s="26"/>
      <c r="H37" s="22"/>
      <c r="I37" s="30"/>
      <c r="J37" s="21"/>
      <c r="K37" s="21"/>
      <c r="L37" s="21"/>
      <c r="M37" s="21"/>
    </row>
    <row r="38" spans="1:13" ht="35.25">
      <c r="A38" s="107" t="s">
        <v>33</v>
      </c>
      <c r="B38" s="108"/>
      <c r="C38" s="20">
        <v>3</v>
      </c>
      <c r="D38" s="20"/>
      <c r="E38" s="20"/>
      <c r="F38" s="20"/>
      <c r="G38" s="26"/>
      <c r="H38" s="26"/>
      <c r="I38" s="21"/>
      <c r="J38" s="21"/>
      <c r="K38" s="21"/>
      <c r="L38" s="21"/>
      <c r="M38" s="21"/>
    </row>
    <row r="39" spans="1:13" ht="35.25">
      <c r="A39" s="107"/>
      <c r="B39" s="108"/>
      <c r="C39" s="22"/>
      <c r="D39" s="20">
        <v>3</v>
      </c>
      <c r="E39" s="20"/>
      <c r="F39" s="20"/>
      <c r="G39" s="26"/>
      <c r="H39" s="26"/>
      <c r="I39" s="21"/>
      <c r="J39" s="21"/>
      <c r="K39" s="21"/>
      <c r="L39" s="21"/>
      <c r="M39" s="21"/>
    </row>
    <row r="40" spans="1:13" ht="35.25">
      <c r="A40" s="107"/>
      <c r="B40" s="108"/>
      <c r="C40" s="24">
        <v>30</v>
      </c>
      <c r="D40" s="25"/>
      <c r="E40" s="20"/>
      <c r="F40" s="20"/>
      <c r="G40" s="26"/>
      <c r="H40" s="26"/>
      <c r="I40" s="21"/>
      <c r="J40" s="21"/>
      <c r="K40" s="21"/>
      <c r="L40" s="21"/>
      <c r="M40" s="21"/>
    </row>
    <row r="41" spans="1:13" ht="35.25">
      <c r="A41" s="107"/>
      <c r="B41" s="108"/>
      <c r="C41" s="29"/>
      <c r="D41" s="26"/>
      <c r="E41" s="20">
        <v>3</v>
      </c>
      <c r="F41" s="20"/>
      <c r="G41" s="26"/>
      <c r="H41" s="26"/>
      <c r="I41" s="21"/>
      <c r="J41" s="21"/>
      <c r="K41" s="21"/>
      <c r="L41" s="21"/>
      <c r="M41" s="21"/>
    </row>
    <row r="42" spans="1:13" ht="35.25">
      <c r="A42" s="107"/>
      <c r="B42" s="108"/>
      <c r="C42" s="20">
        <v>19</v>
      </c>
      <c r="D42" s="26"/>
      <c r="E42" s="25"/>
      <c r="F42" s="20"/>
      <c r="G42" s="26"/>
      <c r="H42" s="26"/>
      <c r="I42" s="21"/>
      <c r="J42" s="21"/>
      <c r="K42" s="21"/>
      <c r="L42" s="21"/>
      <c r="M42" s="21"/>
    </row>
    <row r="43" spans="1:13" ht="35.25">
      <c r="A43" s="107"/>
      <c r="B43" s="108"/>
      <c r="C43" s="22"/>
      <c r="D43" s="24">
        <v>14</v>
      </c>
      <c r="E43" s="26"/>
      <c r="F43" s="20"/>
      <c r="G43" s="26"/>
      <c r="H43" s="26"/>
      <c r="I43" s="21"/>
      <c r="J43" s="21"/>
      <c r="K43" s="21"/>
      <c r="L43" s="21"/>
      <c r="M43" s="21"/>
    </row>
    <row r="44" spans="1:13" ht="35.25">
      <c r="A44" s="107"/>
      <c r="B44" s="108"/>
      <c r="C44" s="27">
        <v>14</v>
      </c>
      <c r="D44" s="20"/>
      <c r="E44" s="26"/>
      <c r="F44" s="20"/>
      <c r="G44" s="26"/>
      <c r="H44" s="26"/>
      <c r="I44" s="21"/>
      <c r="J44" s="21"/>
      <c r="K44" s="21"/>
      <c r="L44" s="21"/>
      <c r="M44" s="21"/>
    </row>
    <row r="45" spans="1:13" ht="35.25">
      <c r="A45" s="107"/>
      <c r="B45" s="108"/>
      <c r="C45" s="20"/>
      <c r="D45" s="20"/>
      <c r="E45" s="26"/>
      <c r="F45" s="20">
        <v>3</v>
      </c>
      <c r="G45" s="26"/>
      <c r="H45" s="26"/>
      <c r="I45" s="21"/>
      <c r="J45" s="21"/>
      <c r="K45" s="21"/>
      <c r="L45" s="21"/>
      <c r="M45" s="21"/>
    </row>
    <row r="46" spans="1:13" ht="46.5">
      <c r="A46" s="1"/>
      <c r="C46" s="20"/>
      <c r="D46" s="20"/>
      <c r="E46" s="26"/>
      <c r="F46" s="25"/>
      <c r="G46" s="26"/>
      <c r="H46" s="26"/>
      <c r="I46" s="21"/>
      <c r="J46" s="21"/>
      <c r="K46" s="21"/>
      <c r="L46" s="21"/>
      <c r="M46" s="21"/>
    </row>
    <row r="47" spans="1:13" ht="35.25">
      <c r="A47" s="107" t="s">
        <v>34</v>
      </c>
      <c r="B47" s="108"/>
      <c r="C47" s="20">
        <v>11</v>
      </c>
      <c r="D47" s="20"/>
      <c r="E47" s="26"/>
      <c r="F47" s="26"/>
      <c r="G47" s="24">
        <v>3</v>
      </c>
      <c r="H47" s="26"/>
      <c r="I47" s="21"/>
      <c r="J47" s="21"/>
      <c r="K47" s="21"/>
      <c r="L47" s="21"/>
      <c r="M47" s="21"/>
    </row>
    <row r="48" spans="1:13" ht="35.25">
      <c r="A48" s="107"/>
      <c r="B48" s="108"/>
      <c r="C48" s="22"/>
      <c r="D48" s="29">
        <v>11</v>
      </c>
      <c r="E48" s="26"/>
      <c r="F48" s="26"/>
      <c r="G48" s="29"/>
      <c r="H48" s="26"/>
      <c r="I48" s="21"/>
      <c r="J48" s="21"/>
      <c r="K48" s="21"/>
      <c r="L48" s="21"/>
      <c r="M48" s="21"/>
    </row>
    <row r="49" spans="1:13" ht="35.25">
      <c r="A49" s="107"/>
      <c r="B49" s="108"/>
      <c r="C49" s="27">
        <v>22</v>
      </c>
      <c r="D49" s="25"/>
      <c r="E49" s="26"/>
      <c r="F49" s="26"/>
      <c r="G49" s="29"/>
      <c r="H49" s="26"/>
      <c r="I49" s="21"/>
      <c r="J49" s="21"/>
      <c r="K49" s="21"/>
      <c r="L49" s="21"/>
      <c r="M49" s="21"/>
    </row>
    <row r="50" spans="1:13" ht="35.25">
      <c r="A50" s="107"/>
      <c r="B50" s="108"/>
      <c r="C50" s="29"/>
      <c r="D50" s="26"/>
      <c r="E50" s="24">
        <v>6</v>
      </c>
      <c r="F50" s="26"/>
      <c r="G50" s="29"/>
      <c r="H50" s="26"/>
      <c r="I50" s="21"/>
      <c r="J50" s="21"/>
      <c r="K50" s="21"/>
      <c r="L50" s="21"/>
      <c r="M50" s="21"/>
    </row>
    <row r="51" spans="1:13" ht="35.25">
      <c r="A51" s="107"/>
      <c r="B51" s="108"/>
      <c r="C51" s="20">
        <v>27</v>
      </c>
      <c r="D51" s="26"/>
      <c r="E51" s="29"/>
      <c r="F51" s="26"/>
      <c r="G51" s="29"/>
      <c r="H51" s="26"/>
      <c r="I51" s="21"/>
      <c r="J51" s="21"/>
      <c r="K51" s="21"/>
      <c r="L51" s="21"/>
      <c r="M51" s="21"/>
    </row>
    <row r="52" spans="1:13" ht="35.25">
      <c r="A52" s="107"/>
      <c r="B52" s="108"/>
      <c r="C52" s="22"/>
      <c r="D52" s="24">
        <v>6</v>
      </c>
      <c r="E52" s="20"/>
      <c r="F52" s="26"/>
      <c r="G52" s="29"/>
      <c r="H52" s="26"/>
      <c r="I52" s="21"/>
      <c r="J52" s="21"/>
      <c r="K52" s="21"/>
      <c r="L52" s="21"/>
      <c r="M52" s="21"/>
    </row>
    <row r="53" spans="1:13" ht="35.25">
      <c r="A53" s="107"/>
      <c r="B53" s="108"/>
      <c r="C53" s="27">
        <v>6</v>
      </c>
      <c r="D53" s="20"/>
      <c r="E53" s="29"/>
      <c r="F53" s="26"/>
      <c r="G53" s="29"/>
      <c r="H53" s="26"/>
      <c r="I53" s="21"/>
      <c r="J53" s="21"/>
      <c r="K53" s="21"/>
      <c r="L53" s="21"/>
      <c r="M53" s="21"/>
    </row>
    <row r="54" spans="1:13" ht="35.25">
      <c r="A54" s="107"/>
      <c r="B54" s="108"/>
      <c r="C54" s="20"/>
      <c r="D54" s="20"/>
      <c r="E54" s="20"/>
      <c r="F54" s="26"/>
      <c r="G54" s="29"/>
      <c r="H54" s="26"/>
      <c r="I54" s="21"/>
      <c r="J54" s="21"/>
      <c r="K54" s="21"/>
      <c r="L54" s="21"/>
      <c r="M54" s="21"/>
    </row>
    <row r="55" spans="1:13" ht="46.5">
      <c r="A55" s="1"/>
      <c r="C55" s="20"/>
      <c r="D55" s="20"/>
      <c r="E55" s="20"/>
      <c r="F55" s="26"/>
      <c r="G55" s="31"/>
      <c r="H55" s="24">
        <v>2</v>
      </c>
      <c r="I55" s="21"/>
      <c r="J55" s="21"/>
      <c r="K55" s="21"/>
      <c r="L55" s="21"/>
      <c r="M55" s="21"/>
    </row>
    <row r="56" spans="1:13" ht="35.25">
      <c r="A56" s="107" t="s">
        <v>35</v>
      </c>
      <c r="B56" s="108"/>
      <c r="C56" s="20">
        <v>7</v>
      </c>
      <c r="D56" s="20"/>
      <c r="E56" s="20"/>
      <c r="F56" s="26"/>
      <c r="G56" s="20"/>
      <c r="H56" s="20"/>
      <c r="I56" s="21"/>
      <c r="J56" s="21"/>
      <c r="K56" s="21"/>
      <c r="L56" s="21"/>
      <c r="M56" s="21"/>
    </row>
    <row r="57" spans="1:13" ht="35.25">
      <c r="A57" s="107"/>
      <c r="B57" s="108"/>
      <c r="C57" s="22"/>
      <c r="D57" s="20">
        <v>7</v>
      </c>
      <c r="E57" s="20"/>
      <c r="F57" s="26"/>
      <c r="G57" s="20"/>
      <c r="H57" s="20"/>
      <c r="I57" s="21"/>
      <c r="J57" s="21"/>
      <c r="K57" s="21"/>
      <c r="L57" s="21"/>
      <c r="M57" s="21"/>
    </row>
    <row r="58" spans="1:13" ht="35.25">
      <c r="A58" s="107"/>
      <c r="B58" s="108"/>
      <c r="C58" s="27">
        <v>26</v>
      </c>
      <c r="D58" s="25"/>
      <c r="E58" s="20"/>
      <c r="F58" s="26"/>
      <c r="G58" s="20"/>
      <c r="H58" s="20"/>
      <c r="I58" s="21"/>
      <c r="J58" s="21"/>
      <c r="K58" s="21"/>
      <c r="L58" s="21"/>
      <c r="M58" s="21"/>
    </row>
    <row r="59" spans="1:13" ht="35.25">
      <c r="A59" s="107"/>
      <c r="B59" s="108"/>
      <c r="C59" s="20"/>
      <c r="D59" s="26"/>
      <c r="E59" s="20">
        <v>7</v>
      </c>
      <c r="F59" s="26"/>
      <c r="G59" s="20"/>
      <c r="H59" s="20"/>
      <c r="I59" s="21"/>
      <c r="J59" s="21"/>
      <c r="K59" s="21"/>
      <c r="L59" s="21"/>
      <c r="M59" s="21"/>
    </row>
    <row r="60" spans="1:13" ht="35.25">
      <c r="A60" s="107"/>
      <c r="B60" s="108"/>
      <c r="C60" s="20">
        <v>23</v>
      </c>
      <c r="D60" s="26"/>
      <c r="E60" s="25"/>
      <c r="F60" s="26"/>
      <c r="G60" s="20"/>
      <c r="H60" s="20"/>
      <c r="I60" s="21"/>
      <c r="J60" s="21"/>
      <c r="K60" s="21"/>
      <c r="L60" s="21"/>
      <c r="M60" s="21"/>
    </row>
    <row r="61" spans="1:13" ht="35.25">
      <c r="A61" s="107"/>
      <c r="B61" s="108"/>
      <c r="C61" s="22"/>
      <c r="D61" s="24">
        <v>10</v>
      </c>
      <c r="E61" s="26"/>
      <c r="F61" s="26"/>
      <c r="G61" s="20"/>
      <c r="H61" s="20"/>
      <c r="I61" s="21"/>
      <c r="J61" s="21"/>
      <c r="K61" s="21"/>
      <c r="L61" s="21"/>
      <c r="M61" s="21"/>
    </row>
    <row r="62" spans="1:13" ht="35.25">
      <c r="A62" s="107"/>
      <c r="B62" s="108"/>
      <c r="C62" s="27">
        <v>10</v>
      </c>
      <c r="D62" s="20"/>
      <c r="E62" s="26"/>
      <c r="F62" s="26"/>
      <c r="G62" s="20"/>
      <c r="H62" s="20"/>
      <c r="I62" s="21"/>
      <c r="J62" s="21"/>
      <c r="K62" s="21"/>
      <c r="L62" s="21"/>
      <c r="M62" s="21"/>
    </row>
    <row r="63" spans="1:13" ht="35.25">
      <c r="A63" s="107"/>
      <c r="B63" s="108"/>
      <c r="C63" s="20"/>
      <c r="D63" s="20"/>
      <c r="E63" s="26"/>
      <c r="F63" s="26"/>
      <c r="G63" s="20"/>
      <c r="H63" s="20"/>
      <c r="I63" s="21"/>
      <c r="J63" s="21"/>
      <c r="K63" s="21"/>
      <c r="L63" s="21"/>
      <c r="M63" s="21"/>
    </row>
    <row r="64" spans="1:13" ht="46.5">
      <c r="A64" s="1"/>
      <c r="C64" s="20"/>
      <c r="D64" s="20"/>
      <c r="E64" s="26"/>
      <c r="F64" s="24">
        <v>2</v>
      </c>
      <c r="G64" s="20"/>
      <c r="H64" s="20"/>
      <c r="I64" s="21"/>
      <c r="J64" s="21"/>
      <c r="K64" s="21"/>
      <c r="L64" s="21"/>
      <c r="M64" s="21"/>
    </row>
    <row r="65" spans="1:13" ht="35.25">
      <c r="A65" s="109" t="s">
        <v>36</v>
      </c>
      <c r="B65" s="110"/>
      <c r="C65" s="20">
        <v>15</v>
      </c>
      <c r="D65" s="20"/>
      <c r="E65" s="26"/>
      <c r="F65" s="21"/>
      <c r="G65" s="21"/>
      <c r="H65" s="21"/>
      <c r="I65" s="21"/>
      <c r="J65" s="21"/>
      <c r="K65" s="21"/>
      <c r="L65" s="21"/>
      <c r="M65" s="21"/>
    </row>
    <row r="66" spans="1:13" ht="35.25">
      <c r="A66" s="109"/>
      <c r="B66" s="111"/>
      <c r="C66" s="22"/>
      <c r="D66" s="20">
        <v>15</v>
      </c>
      <c r="E66" s="26"/>
      <c r="F66" s="21"/>
      <c r="G66" s="21"/>
      <c r="H66" s="21"/>
      <c r="I66" s="21"/>
      <c r="J66" s="21"/>
      <c r="K66" s="21"/>
      <c r="L66" s="21"/>
      <c r="M66" s="21"/>
    </row>
    <row r="67" spans="1:13" ht="35.25">
      <c r="A67" s="109"/>
      <c r="B67" s="111"/>
      <c r="C67" s="27">
        <v>18</v>
      </c>
      <c r="D67" s="25"/>
      <c r="E67" s="26"/>
      <c r="F67" s="21"/>
      <c r="G67" s="21"/>
      <c r="H67" s="21"/>
      <c r="I67" s="21"/>
      <c r="J67" s="21"/>
      <c r="K67" s="21"/>
      <c r="L67" s="21"/>
      <c r="M67" s="21"/>
    </row>
    <row r="68" spans="1:13" ht="35.25">
      <c r="A68" s="109"/>
      <c r="B68" s="111"/>
      <c r="C68" s="20"/>
      <c r="D68" s="26"/>
      <c r="E68" s="24">
        <v>2</v>
      </c>
      <c r="F68" s="21"/>
      <c r="G68" s="21"/>
      <c r="H68" s="21"/>
      <c r="I68" s="21"/>
      <c r="J68" s="21"/>
      <c r="K68" s="21"/>
      <c r="L68" s="21"/>
      <c r="M68" s="21"/>
    </row>
    <row r="69" spans="1:13" ht="35.25">
      <c r="A69" s="109"/>
      <c r="B69" s="111"/>
      <c r="C69" s="20">
        <v>31</v>
      </c>
      <c r="D69" s="26"/>
      <c r="E69" s="20"/>
      <c r="F69" s="21"/>
      <c r="G69" s="21"/>
      <c r="H69" s="21"/>
      <c r="I69" s="21"/>
      <c r="J69" s="21"/>
      <c r="K69" s="21"/>
      <c r="L69" s="21"/>
      <c r="M69" s="21"/>
    </row>
    <row r="70" spans="1:13" ht="35.25">
      <c r="A70" s="109"/>
      <c r="B70" s="111"/>
      <c r="C70" s="25"/>
      <c r="D70" s="24">
        <v>2</v>
      </c>
      <c r="E70" s="20"/>
      <c r="F70" s="21"/>
      <c r="G70" s="21"/>
      <c r="H70" s="21"/>
      <c r="I70" s="21"/>
      <c r="J70" s="21"/>
      <c r="K70" s="21"/>
      <c r="L70" s="21"/>
      <c r="M70" s="21"/>
    </row>
    <row r="71" spans="1:13" ht="35.25">
      <c r="A71" s="109"/>
      <c r="B71" s="111"/>
      <c r="C71" s="24">
        <v>2</v>
      </c>
      <c r="D71" s="20"/>
      <c r="E71" s="20"/>
      <c r="F71" s="21"/>
      <c r="G71" s="21"/>
      <c r="H71" s="21"/>
      <c r="I71" s="21"/>
      <c r="J71" s="21"/>
      <c r="K71" s="21"/>
      <c r="L71" s="21"/>
      <c r="M71" s="21"/>
    </row>
    <row r="72" spans="1:13" ht="35.25">
      <c r="A72" s="109"/>
      <c r="B72" s="112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</row>
    <row r="73" spans="1:13" ht="35.25">
      <c r="C73" s="20"/>
      <c r="D73" s="20"/>
      <c r="E73" s="20"/>
      <c r="F73" s="20"/>
      <c r="G73" s="20"/>
      <c r="H73" s="20"/>
      <c r="I73" s="20"/>
      <c r="J73" s="20"/>
      <c r="K73" s="21"/>
      <c r="L73" s="21"/>
      <c r="M73" s="21"/>
    </row>
    <row r="74" spans="1:13" ht="35.25">
      <c r="C74" s="20" t="s">
        <v>1</v>
      </c>
      <c r="D74" s="20" t="s">
        <v>2</v>
      </c>
      <c r="E74" s="32" t="s">
        <v>37</v>
      </c>
      <c r="F74" s="20" t="s">
        <v>38</v>
      </c>
      <c r="G74" s="20" t="s">
        <v>3</v>
      </c>
      <c r="H74" s="20" t="s">
        <v>4</v>
      </c>
      <c r="I74" s="20"/>
      <c r="J74" s="20"/>
      <c r="K74" s="21"/>
      <c r="L74" s="21"/>
      <c r="M74" s="21"/>
    </row>
    <row r="75" spans="1:13" ht="35.25">
      <c r="C75" s="20"/>
      <c r="D75" s="20"/>
      <c r="E75" s="20"/>
      <c r="F75" s="20"/>
      <c r="G75" s="20"/>
      <c r="H75" s="20"/>
      <c r="I75" s="20"/>
      <c r="J75" s="20"/>
      <c r="K75" s="21"/>
      <c r="L75" s="21"/>
      <c r="M75" s="21"/>
    </row>
    <row r="76" spans="1:13" ht="35.25">
      <c r="C76" s="20"/>
      <c r="D76" s="20"/>
      <c r="E76" s="20"/>
      <c r="F76" s="20"/>
      <c r="G76" s="20"/>
      <c r="H76" s="20"/>
      <c r="I76" s="20"/>
      <c r="J76" s="20"/>
      <c r="K76" s="21"/>
      <c r="L76" s="21"/>
      <c r="M76" s="21"/>
    </row>
    <row r="77" spans="1:13" ht="35.25">
      <c r="C77" s="20"/>
      <c r="D77" s="20"/>
      <c r="E77" s="20"/>
      <c r="F77" s="20"/>
      <c r="G77" s="20"/>
      <c r="H77" s="20"/>
      <c r="I77" s="20"/>
      <c r="J77" s="20"/>
      <c r="K77" s="21"/>
      <c r="L77" s="21"/>
      <c r="M77" s="21"/>
    </row>
    <row r="78" spans="1:13" ht="35.25">
      <c r="C78" s="20"/>
      <c r="D78" s="20"/>
      <c r="E78" s="20"/>
      <c r="F78" s="20"/>
      <c r="G78" s="20"/>
      <c r="H78" s="20"/>
      <c r="I78" s="20"/>
      <c r="J78" s="20"/>
      <c r="K78" s="21"/>
      <c r="L78" s="21"/>
      <c r="M78" s="21"/>
    </row>
    <row r="79" spans="1:13" ht="35.25">
      <c r="C79" s="20"/>
      <c r="D79" s="20"/>
      <c r="E79" s="20"/>
      <c r="F79" s="20"/>
      <c r="G79" s="20"/>
      <c r="H79" s="20"/>
      <c r="I79" s="20"/>
      <c r="J79" s="20"/>
      <c r="K79" s="21"/>
      <c r="L79" s="21"/>
      <c r="M79" s="21"/>
    </row>
    <row r="80" spans="1:13" ht="35.25">
      <c r="C80" s="20"/>
      <c r="D80" s="20"/>
      <c r="E80" s="20"/>
      <c r="F80" s="20"/>
      <c r="G80" s="20"/>
      <c r="H80" s="20"/>
      <c r="I80" s="20"/>
      <c r="J80" s="20"/>
      <c r="K80" s="21"/>
      <c r="L80" s="21"/>
      <c r="M80" s="21"/>
    </row>
    <row r="81" spans="2:13" ht="35.25">
      <c r="B81"/>
      <c r="C81" s="20"/>
      <c r="D81" s="20"/>
      <c r="E81" s="20"/>
      <c r="F81" s="20"/>
      <c r="G81" s="20"/>
      <c r="H81" s="20"/>
      <c r="I81" s="20"/>
      <c r="J81" s="20"/>
      <c r="K81" s="21"/>
      <c r="L81" s="21"/>
      <c r="M81" s="21"/>
    </row>
    <row r="82" spans="2:13" ht="20.25">
      <c r="B82"/>
      <c r="C82" s="33"/>
      <c r="D82" s="33"/>
      <c r="E82" s="33"/>
      <c r="F82" s="33"/>
      <c r="G82" s="33"/>
      <c r="H82" s="33"/>
      <c r="I82" s="33"/>
    </row>
    <row r="83" spans="2:13" ht="20.25">
      <c r="B83"/>
      <c r="C83" s="33"/>
      <c r="D83" s="33"/>
      <c r="E83" s="33"/>
      <c r="F83" s="33"/>
      <c r="G83" s="33"/>
      <c r="H83" s="33"/>
      <c r="I83" s="33"/>
    </row>
    <row r="84" spans="2:13" ht="20.25">
      <c r="B84"/>
      <c r="C84" s="33"/>
      <c r="D84" s="33"/>
      <c r="E84" s="33"/>
      <c r="F84" s="33"/>
      <c r="G84" s="33"/>
      <c r="H84" s="33"/>
      <c r="I84" s="33"/>
    </row>
  </sheetData>
  <mergeCells count="16">
    <mergeCell ref="A2:A9"/>
    <mergeCell ref="B2:B9"/>
    <mergeCell ref="A11:A18"/>
    <mergeCell ref="B11:B18"/>
    <mergeCell ref="A20:A27"/>
    <mergeCell ref="B20:B27"/>
    <mergeCell ref="A56:A63"/>
    <mergeCell ref="B56:B63"/>
    <mergeCell ref="A65:A72"/>
    <mergeCell ref="B65:B72"/>
    <mergeCell ref="A29:A36"/>
    <mergeCell ref="B29:B36"/>
    <mergeCell ref="A38:A45"/>
    <mergeCell ref="B38:B45"/>
    <mergeCell ref="A47:A54"/>
    <mergeCell ref="B47:B54"/>
  </mergeCells>
  <phoneticPr fontId="1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团体运动员成绩表</vt:lpstr>
      <vt:lpstr>排位赛总计32</vt:lpstr>
      <vt:lpstr>32</vt:lpstr>
      <vt:lpstr>淘汰赛32人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 ZJ</dc:creator>
  <cp:lastModifiedBy>jie</cp:lastModifiedBy>
  <cp:lastPrinted>2016-03-27T04:18:17Z</cp:lastPrinted>
  <dcterms:created xsi:type="dcterms:W3CDTF">2016-02-08T15:29:17Z</dcterms:created>
  <dcterms:modified xsi:type="dcterms:W3CDTF">2016-03-31T02:25:19Z</dcterms:modified>
</cp:coreProperties>
</file>